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defaultThemeVersion="124226"/>
  <mc:AlternateContent xmlns:mc="http://schemas.openxmlformats.org/markup-compatibility/2006">
    <mc:Choice Requires="x15">
      <x15ac:absPath xmlns:x15ac="http://schemas.microsoft.com/office/spreadsheetml/2010/11/ac" url="Z:\interdev\Excel\ca\"/>
    </mc:Choice>
  </mc:AlternateContent>
  <xr:revisionPtr revIDLastSave="0" documentId="8_{7FF95220-35C8-4CB7-8923-8F622AF17E2D}" xr6:coauthVersionLast="36" xr6:coauthVersionMax="36" xr10:uidLastSave="{00000000-0000-0000-0000-000000000000}"/>
  <bookViews>
    <workbookView xWindow="120" yWindow="75" windowWidth="19020" windowHeight="12420" tabRatio="747" firstSheet="4" activeTab="13" xr2:uid="{00000000-000D-0000-FFFF-FFFF00000000}"/>
  </bookViews>
  <sheets>
    <sheet name="Instructions " sheetId="14" r:id="rId1"/>
    <sheet name="Contract Totals" sheetId="13" r:id="rId2"/>
    <sheet name=" October 2020" sheetId="1" r:id="rId3"/>
    <sheet name="November 2020" sheetId="2" r:id="rId4"/>
    <sheet name="December 2020" sheetId="3" r:id="rId5"/>
    <sheet name="January 2021" sheetId="4" r:id="rId6"/>
    <sheet name="February 2021" sheetId="5" r:id="rId7"/>
    <sheet name="March 2021" sheetId="6" r:id="rId8"/>
    <sheet name="April 2021" sheetId="7" r:id="rId9"/>
    <sheet name="May 2021" sheetId="8" r:id="rId10"/>
    <sheet name="June 2021" sheetId="9" r:id="rId11"/>
    <sheet name="July 2021" sheetId="10" r:id="rId12"/>
    <sheet name="August 2021" sheetId="11" r:id="rId13"/>
    <sheet name="September 2021" sheetId="12" r:id="rId14"/>
  </sheets>
  <calcPr calcId="191029"/>
</workbook>
</file>

<file path=xl/calcChain.xml><?xml version="1.0" encoding="utf-8"?>
<calcChain xmlns="http://schemas.openxmlformats.org/spreadsheetml/2006/main">
  <c r="P6" i="12" l="1"/>
  <c r="D8" i="12" l="1"/>
  <c r="D7" i="12"/>
  <c r="D6" i="12"/>
  <c r="D8" i="11"/>
  <c r="D7" i="11"/>
  <c r="D6" i="11"/>
  <c r="D8" i="10"/>
  <c r="D7" i="10"/>
  <c r="D6" i="10"/>
  <c r="D8" i="9"/>
  <c r="D7" i="9"/>
  <c r="D6" i="9"/>
  <c r="D8" i="8"/>
  <c r="D7" i="8"/>
  <c r="D6" i="8"/>
  <c r="D8" i="7"/>
  <c r="D7" i="7"/>
  <c r="D6" i="7"/>
  <c r="D8" i="6"/>
  <c r="D7" i="6"/>
  <c r="D6" i="6"/>
  <c r="D8" i="5"/>
  <c r="D7" i="5"/>
  <c r="D6" i="5"/>
  <c r="D8" i="4"/>
  <c r="D7" i="4"/>
  <c r="D6" i="4"/>
  <c r="D8" i="3"/>
  <c r="D7" i="3"/>
  <c r="D6" i="3"/>
  <c r="D8" i="2"/>
  <c r="D7" i="2"/>
  <c r="D6" i="2"/>
  <c r="D8" i="1"/>
  <c r="D7" i="1"/>
  <c r="D6" i="1"/>
  <c r="C20" i="13" l="1"/>
  <c r="P6" i="8"/>
  <c r="C16" i="13" s="1"/>
  <c r="P6" i="7"/>
  <c r="C15" i="13" s="1"/>
  <c r="K20" i="13" l="1"/>
  <c r="K16" i="13"/>
  <c r="K15" i="13"/>
  <c r="AF143" i="12" l="1"/>
  <c r="AF142" i="12"/>
  <c r="AF141" i="12"/>
  <c r="AF140" i="12"/>
  <c r="AF139" i="12"/>
  <c r="AF138" i="12"/>
  <c r="AF137" i="12"/>
  <c r="AF136" i="12"/>
  <c r="AF135" i="12"/>
  <c r="AF134" i="12"/>
  <c r="AF133" i="12"/>
  <c r="AF132" i="12"/>
  <c r="AF131" i="12"/>
  <c r="AF143" i="11"/>
  <c r="AF142" i="11"/>
  <c r="AF141" i="11"/>
  <c r="AF140" i="11"/>
  <c r="AF139" i="11"/>
  <c r="AF138" i="11"/>
  <c r="AF137" i="11"/>
  <c r="AF136" i="11"/>
  <c r="AF135" i="11"/>
  <c r="AF134" i="11"/>
  <c r="AF133" i="11"/>
  <c r="AF132" i="11"/>
  <c r="AF131" i="11"/>
  <c r="AF143" i="10"/>
  <c r="AF142" i="10"/>
  <c r="AF141" i="10"/>
  <c r="AF140" i="10"/>
  <c r="AF139" i="10"/>
  <c r="AF138" i="10"/>
  <c r="AF137" i="10"/>
  <c r="AF136" i="10"/>
  <c r="AF135" i="10"/>
  <c r="AF134" i="10"/>
  <c r="AF133" i="10"/>
  <c r="AF132" i="10"/>
  <c r="AF131" i="10"/>
  <c r="AF143" i="9"/>
  <c r="AF142" i="9"/>
  <c r="AF141" i="9"/>
  <c r="AF140" i="9"/>
  <c r="AF139" i="9"/>
  <c r="AF138" i="9"/>
  <c r="AF137" i="9"/>
  <c r="AF136" i="9"/>
  <c r="AF135" i="9"/>
  <c r="AF134" i="9"/>
  <c r="AF133" i="9"/>
  <c r="AF132" i="9"/>
  <c r="AF131" i="9"/>
  <c r="AF143" i="8"/>
  <c r="AF142" i="8"/>
  <c r="AF141" i="8"/>
  <c r="AF140" i="8"/>
  <c r="AF139" i="8"/>
  <c r="AF138" i="8"/>
  <c r="AF137" i="8"/>
  <c r="AF136" i="8"/>
  <c r="AF135" i="8"/>
  <c r="AF134" i="8"/>
  <c r="AF133" i="8"/>
  <c r="AF132" i="8"/>
  <c r="AF131" i="8"/>
  <c r="AF143" i="7"/>
  <c r="AF142" i="7"/>
  <c r="AF141" i="7"/>
  <c r="AF140" i="7"/>
  <c r="AF139" i="7"/>
  <c r="AF138" i="7"/>
  <c r="AF137" i="7"/>
  <c r="AF136" i="7"/>
  <c r="AF135" i="7"/>
  <c r="AF134" i="7"/>
  <c r="AF133" i="7"/>
  <c r="AF132" i="7"/>
  <c r="AF131" i="7"/>
  <c r="AF143" i="6"/>
  <c r="AF142" i="6"/>
  <c r="AF141" i="6"/>
  <c r="AF140" i="6"/>
  <c r="AF139" i="6"/>
  <c r="AF138" i="6"/>
  <c r="AF137" i="6"/>
  <c r="AF136" i="6"/>
  <c r="AF135" i="6"/>
  <c r="AF134" i="6"/>
  <c r="AF133" i="6"/>
  <c r="AF132" i="6"/>
  <c r="AF131" i="6"/>
  <c r="AE142" i="1"/>
  <c r="AE141" i="1"/>
  <c r="AE140" i="1"/>
  <c r="AE139" i="1"/>
  <c r="AE138" i="1"/>
  <c r="AE137" i="1"/>
  <c r="AE136" i="1"/>
  <c r="AE135" i="1"/>
  <c r="AE134" i="1"/>
  <c r="AE133" i="1"/>
  <c r="AE132" i="1"/>
  <c r="AE131" i="1"/>
  <c r="AE130" i="1"/>
  <c r="AF141" i="2"/>
  <c r="AF140" i="2"/>
  <c r="AF139" i="2"/>
  <c r="AF138" i="2"/>
  <c r="AF137" i="2"/>
  <c r="AF136" i="2"/>
  <c r="AF135" i="2"/>
  <c r="AF134" i="2"/>
  <c r="AF133" i="2"/>
  <c r="AF132" i="2"/>
  <c r="AF131" i="2"/>
  <c r="AF130" i="2"/>
  <c r="AF129" i="2"/>
  <c r="AF140" i="3"/>
  <c r="AF139" i="3"/>
  <c r="AF138" i="3"/>
  <c r="AF137" i="3"/>
  <c r="AF136" i="3"/>
  <c r="AF135" i="3"/>
  <c r="AF134" i="3"/>
  <c r="AF133" i="3"/>
  <c r="AF132" i="3"/>
  <c r="AF131" i="3"/>
  <c r="AF130" i="3"/>
  <c r="AF129" i="3"/>
  <c r="AF128" i="3"/>
  <c r="AF107" i="4"/>
  <c r="AF106" i="4"/>
  <c r="AF105" i="4"/>
  <c r="AF104" i="4"/>
  <c r="AF103" i="4"/>
  <c r="AF102" i="4"/>
  <c r="AF101" i="4"/>
  <c r="AF100" i="4"/>
  <c r="AF99" i="4"/>
  <c r="AF98" i="4"/>
  <c r="AF97" i="4"/>
  <c r="AF96" i="4"/>
  <c r="AF95" i="4"/>
  <c r="AF109" i="5"/>
  <c r="AF108" i="5"/>
  <c r="AF107" i="5"/>
  <c r="AF106" i="5"/>
  <c r="AF105" i="5"/>
  <c r="AF104" i="5"/>
  <c r="AF103" i="5"/>
  <c r="AF102" i="5"/>
  <c r="AF101" i="5"/>
  <c r="AF100" i="5"/>
  <c r="AF99" i="5"/>
  <c r="AF98" i="5"/>
  <c r="AF97" i="5"/>
  <c r="J36" i="12" l="1"/>
  <c r="J36" i="11"/>
  <c r="J36" i="10"/>
  <c r="J36" i="8"/>
  <c r="J36" i="7"/>
  <c r="J36" i="5"/>
  <c r="J36" i="4"/>
  <c r="J36" i="3"/>
  <c r="J36" i="2" l="1"/>
  <c r="I36" i="1"/>
  <c r="P6" i="3"/>
  <c r="P6" i="2"/>
  <c r="K6" i="2" s="1"/>
  <c r="O6" i="1"/>
  <c r="K6" i="12"/>
  <c r="P6" i="11"/>
  <c r="P6" i="10"/>
  <c r="P6" i="9"/>
  <c r="K6" i="7"/>
  <c r="P6" i="6"/>
  <c r="P6" i="5"/>
  <c r="P6" i="4"/>
  <c r="AC88" i="12"/>
  <c r="AC87" i="12"/>
  <c r="AC86" i="12"/>
  <c r="AC85" i="12"/>
  <c r="AC84" i="12"/>
  <c r="AC83" i="12"/>
  <c r="AC82" i="12"/>
  <c r="AC81" i="12"/>
  <c r="AC80" i="12"/>
  <c r="AC79" i="12"/>
  <c r="AC78" i="12"/>
  <c r="AC77" i="12"/>
  <c r="AC76" i="12"/>
  <c r="AC75" i="12"/>
  <c r="AC74" i="12"/>
  <c r="AC73" i="12"/>
  <c r="AC72" i="12"/>
  <c r="AC71" i="12"/>
  <c r="AC70" i="12"/>
  <c r="AC69" i="12"/>
  <c r="AC68" i="12"/>
  <c r="AC67" i="12"/>
  <c r="AC66" i="12"/>
  <c r="AC65" i="12"/>
  <c r="AC64" i="12"/>
  <c r="AC63" i="12"/>
  <c r="AC62" i="12"/>
  <c r="AC61" i="12"/>
  <c r="AC60" i="12"/>
  <c r="AC59" i="12"/>
  <c r="AC58" i="12"/>
  <c r="AC57" i="12"/>
  <c r="AC56" i="12"/>
  <c r="AC55" i="12"/>
  <c r="AC54" i="12"/>
  <c r="AC53" i="12"/>
  <c r="AC52" i="12"/>
  <c r="AC51" i="12"/>
  <c r="AC50" i="12"/>
  <c r="AC49" i="12"/>
  <c r="AC48" i="12"/>
  <c r="AC47" i="12"/>
  <c r="AC46" i="12"/>
  <c r="AC45" i="12"/>
  <c r="AC44" i="12"/>
  <c r="AC43" i="12"/>
  <c r="AC42" i="12"/>
  <c r="AC41" i="12"/>
  <c r="AC40" i="12"/>
  <c r="AC39" i="12"/>
  <c r="AC38" i="12"/>
  <c r="AC37" i="12"/>
  <c r="AC36" i="12"/>
  <c r="AC35" i="12"/>
  <c r="AC34" i="12"/>
  <c r="AC33" i="12"/>
  <c r="AC32" i="12"/>
  <c r="AC31" i="12"/>
  <c r="AC30" i="12"/>
  <c r="AC29" i="12"/>
  <c r="AC28" i="12"/>
  <c r="AC27" i="12"/>
  <c r="AC26" i="12"/>
  <c r="AC25" i="12"/>
  <c r="AC24" i="12"/>
  <c r="AC23" i="12"/>
  <c r="AC22" i="12"/>
  <c r="AC21" i="12"/>
  <c r="AC20" i="12"/>
  <c r="AC19" i="12"/>
  <c r="AC18" i="12"/>
  <c r="AC17" i="12"/>
  <c r="AC16" i="12"/>
  <c r="AC15" i="12"/>
  <c r="AC14" i="12"/>
  <c r="AC13" i="12"/>
  <c r="AC88" i="11"/>
  <c r="AC87" i="11"/>
  <c r="AC86" i="11"/>
  <c r="AC85" i="11"/>
  <c r="AC84" i="11"/>
  <c r="AC83" i="11"/>
  <c r="AC82" i="11"/>
  <c r="AC81"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88" i="10"/>
  <c r="AC87" i="10"/>
  <c r="AC86" i="10"/>
  <c r="AC85" i="10"/>
  <c r="AC84" i="10"/>
  <c r="AC83" i="10"/>
  <c r="AC82" i="10"/>
  <c r="AC81" i="10"/>
  <c r="AC80" i="10"/>
  <c r="AC79" i="10"/>
  <c r="AC78" i="10"/>
  <c r="AC77" i="10"/>
  <c r="AC76" i="10"/>
  <c r="AC75" i="10"/>
  <c r="AC74" i="10"/>
  <c r="AC73" i="10"/>
  <c r="AC72" i="10"/>
  <c r="AC71" i="10"/>
  <c r="AC70" i="10"/>
  <c r="AC69" i="10"/>
  <c r="AC68" i="10"/>
  <c r="AC67" i="10"/>
  <c r="AC66" i="10"/>
  <c r="AC65" i="10"/>
  <c r="AC64" i="10"/>
  <c r="AC63" i="10"/>
  <c r="AC62" i="10"/>
  <c r="AC61" i="10"/>
  <c r="AC60" i="10"/>
  <c r="AC59" i="10"/>
  <c r="AC58" i="10"/>
  <c r="AC57" i="10"/>
  <c r="AC56" i="10"/>
  <c r="AC55" i="10"/>
  <c r="AC54" i="10"/>
  <c r="AC53" i="10"/>
  <c r="AC52" i="10"/>
  <c r="AC51" i="10"/>
  <c r="AC50" i="10"/>
  <c r="AC49" i="10"/>
  <c r="AC48" i="10"/>
  <c r="AC47" i="10"/>
  <c r="AC46" i="10"/>
  <c r="AC45" i="10"/>
  <c r="AC44" i="10"/>
  <c r="AC43" i="10"/>
  <c r="AC42" i="10"/>
  <c r="AC41" i="10"/>
  <c r="AC40" i="10"/>
  <c r="AC39" i="10"/>
  <c r="AC38" i="10"/>
  <c r="AC37" i="10"/>
  <c r="AC36" i="10"/>
  <c r="AC35" i="10"/>
  <c r="AC34" i="10"/>
  <c r="AC33" i="10"/>
  <c r="AC32" i="10"/>
  <c r="AC31" i="10"/>
  <c r="AC30" i="10"/>
  <c r="AC29" i="10"/>
  <c r="AC28" i="10"/>
  <c r="AC27" i="10"/>
  <c r="AC26" i="10"/>
  <c r="AC25" i="10"/>
  <c r="AC24" i="10"/>
  <c r="AC23" i="10"/>
  <c r="AC22" i="10"/>
  <c r="AC21" i="10"/>
  <c r="AC20" i="10"/>
  <c r="AC19" i="10"/>
  <c r="AC18" i="10"/>
  <c r="AC17" i="10"/>
  <c r="AC16" i="10"/>
  <c r="AC15" i="10"/>
  <c r="AC14" i="10"/>
  <c r="AC13" i="10"/>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AC62" i="8"/>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88" i="6"/>
  <c r="AC87" i="6"/>
  <c r="AC86" i="6"/>
  <c r="AC85" i="6"/>
  <c r="AC84" i="6"/>
  <c r="AC83" i="6"/>
  <c r="AC82" i="6"/>
  <c r="AC81" i="6"/>
  <c r="AC80" i="6"/>
  <c r="AC79" i="6"/>
  <c r="AC78" i="6"/>
  <c r="AC77" i="6"/>
  <c r="AC76" i="6"/>
  <c r="AC75" i="6"/>
  <c r="AC74" i="6"/>
  <c r="AC73" i="6"/>
  <c r="AC72" i="6"/>
  <c r="AC71" i="6"/>
  <c r="AC70" i="6"/>
  <c r="AC69" i="6"/>
  <c r="AC68" i="6"/>
  <c r="AC67" i="6"/>
  <c r="AC66" i="6"/>
  <c r="AC65" i="6"/>
  <c r="AC64" i="6"/>
  <c r="AC63" i="6"/>
  <c r="AC62" i="6"/>
  <c r="AC61" i="6"/>
  <c r="AC60" i="6"/>
  <c r="AC59" i="6"/>
  <c r="AC58" i="6"/>
  <c r="AC57" i="6"/>
  <c r="AC56" i="6"/>
  <c r="AC55" i="6"/>
  <c r="AC54" i="6"/>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K6" i="11" l="1"/>
  <c r="C19" i="13"/>
  <c r="K19" i="13" s="1"/>
  <c r="K6" i="4"/>
  <c r="C12" i="13"/>
  <c r="K12" i="13" s="1"/>
  <c r="K6" i="6"/>
  <c r="C14" i="13"/>
  <c r="K14" i="13" s="1"/>
  <c r="K6" i="3"/>
  <c r="C11" i="13"/>
  <c r="K11" i="13" s="1"/>
  <c r="K6" i="9"/>
  <c r="C17" i="13"/>
  <c r="K17" i="13" s="1"/>
  <c r="K6" i="10"/>
  <c r="C18" i="13"/>
  <c r="K18" i="13" s="1"/>
  <c r="K6" i="5"/>
  <c r="C13" i="13"/>
  <c r="K13" i="13" s="1"/>
  <c r="J36" i="6"/>
  <c r="AF145" i="12"/>
  <c r="AF144" i="12"/>
  <c r="AF130" i="12"/>
  <c r="AF129" i="12"/>
  <c r="AF128" i="12"/>
  <c r="AF127" i="12"/>
  <c r="AF126" i="12"/>
  <c r="AF125" i="12"/>
  <c r="AF124" i="12"/>
  <c r="AF123" i="12"/>
  <c r="AF122" i="12"/>
  <c r="AF121" i="12"/>
  <c r="AF120" i="12"/>
  <c r="AF119" i="12"/>
  <c r="AF118" i="12"/>
  <c r="AF117" i="12"/>
  <c r="AF116" i="12"/>
  <c r="AF115" i="12"/>
  <c r="AF114" i="12"/>
  <c r="AF113" i="12"/>
  <c r="AF112" i="12"/>
  <c r="AF111" i="12"/>
  <c r="AF110" i="12"/>
  <c r="AF109" i="12"/>
  <c r="AF108" i="12"/>
  <c r="AF107" i="12"/>
  <c r="AF106" i="12"/>
  <c r="AF105" i="12"/>
  <c r="AF104" i="12"/>
  <c r="AF103" i="12"/>
  <c r="AF102" i="12"/>
  <c r="AF101" i="12"/>
  <c r="AF100" i="12"/>
  <c r="AF99" i="12"/>
  <c r="AF98" i="12"/>
  <c r="AF97" i="12"/>
  <c r="AF96" i="12"/>
  <c r="AF95" i="12"/>
  <c r="AF94"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5" i="12"/>
  <c r="J34" i="12"/>
  <c r="J33" i="12"/>
  <c r="J32" i="12"/>
  <c r="J31" i="12"/>
  <c r="J30" i="12"/>
  <c r="J29" i="12"/>
  <c r="J28" i="12"/>
  <c r="J27" i="12"/>
  <c r="J26" i="12"/>
  <c r="J25" i="12"/>
  <c r="J24" i="12"/>
  <c r="J23" i="12"/>
  <c r="J22" i="12"/>
  <c r="J21" i="12"/>
  <c r="J20" i="12"/>
  <c r="J19" i="12"/>
  <c r="J18" i="12"/>
  <c r="J17" i="12"/>
  <c r="J16" i="12"/>
  <c r="J15" i="12"/>
  <c r="J14" i="12"/>
  <c r="AC90" i="12"/>
  <c r="U7" i="12" s="1"/>
  <c r="H20" i="13" s="1"/>
  <c r="J13" i="12"/>
  <c r="U9" i="12"/>
  <c r="J20" i="13" s="1"/>
  <c r="K9" i="12"/>
  <c r="B20" i="13" s="1"/>
  <c r="U8" i="12"/>
  <c r="I20" i="13" s="1"/>
  <c r="P7" i="12"/>
  <c r="D20" i="13" s="1"/>
  <c r="U6" i="12"/>
  <c r="G20" i="13" s="1"/>
  <c r="M20" i="13" s="1"/>
  <c r="B2" i="12"/>
  <c r="AF145" i="11"/>
  <c r="AF144" i="11"/>
  <c r="AF130" i="11"/>
  <c r="AF129" i="11"/>
  <c r="AF128" i="11"/>
  <c r="AF127" i="11"/>
  <c r="AF126" i="11"/>
  <c r="AF125" i="11"/>
  <c r="AF124" i="11"/>
  <c r="AF123" i="11"/>
  <c r="AF122" i="11"/>
  <c r="AF121" i="11"/>
  <c r="AF120" i="11"/>
  <c r="AF119" i="11"/>
  <c r="AF118" i="11"/>
  <c r="AF117" i="11"/>
  <c r="AF116" i="11"/>
  <c r="AF115" i="11"/>
  <c r="AF114" i="11"/>
  <c r="AF113" i="11"/>
  <c r="AF112" i="11"/>
  <c r="AF111" i="11"/>
  <c r="AF110" i="11"/>
  <c r="AF109" i="11"/>
  <c r="AF108" i="11"/>
  <c r="AF107" i="11"/>
  <c r="AF106" i="11"/>
  <c r="AF105" i="11"/>
  <c r="AF104" i="11"/>
  <c r="AF103" i="11"/>
  <c r="AF102" i="11"/>
  <c r="AF101" i="11"/>
  <c r="AF100" i="11"/>
  <c r="AF99" i="11"/>
  <c r="AF98" i="11"/>
  <c r="AF97" i="11"/>
  <c r="AF96" i="11"/>
  <c r="AF95" i="11"/>
  <c r="AF94"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5" i="11"/>
  <c r="J34" i="11"/>
  <c r="J33" i="11"/>
  <c r="J32" i="11"/>
  <c r="J31" i="11"/>
  <c r="J30" i="11"/>
  <c r="J29" i="11"/>
  <c r="J28" i="11"/>
  <c r="J27" i="11"/>
  <c r="J26" i="11"/>
  <c r="J25" i="11"/>
  <c r="J24" i="11"/>
  <c r="J23" i="11"/>
  <c r="J22" i="11"/>
  <c r="J21" i="11"/>
  <c r="J20" i="11"/>
  <c r="J19" i="11"/>
  <c r="J18" i="11"/>
  <c r="J17" i="11"/>
  <c r="J16" i="11"/>
  <c r="J15" i="11"/>
  <c r="J14" i="11"/>
  <c r="AC90" i="11"/>
  <c r="U7" i="11" s="1"/>
  <c r="H19" i="13" s="1"/>
  <c r="J13" i="11"/>
  <c r="U9" i="11"/>
  <c r="J19" i="13" s="1"/>
  <c r="K9" i="11"/>
  <c r="B19" i="13" s="1"/>
  <c r="U8" i="11"/>
  <c r="I19" i="13" s="1"/>
  <c r="P7" i="11"/>
  <c r="U6" i="11"/>
  <c r="G19" i="13" s="1"/>
  <c r="M19" i="13" s="1"/>
  <c r="B2" i="11"/>
  <c r="AF145" i="10"/>
  <c r="AF144" i="10"/>
  <c r="AF130" i="10"/>
  <c r="AF129" i="10"/>
  <c r="AF128" i="10"/>
  <c r="AF127" i="10"/>
  <c r="AF126" i="10"/>
  <c r="AF125" i="10"/>
  <c r="AF124" i="10"/>
  <c r="AF123" i="10"/>
  <c r="AF122" i="10"/>
  <c r="AF121" i="10"/>
  <c r="AF120" i="10"/>
  <c r="AF119" i="10"/>
  <c r="AF118" i="10"/>
  <c r="AF117" i="10"/>
  <c r="AF116" i="10"/>
  <c r="AF115" i="10"/>
  <c r="AF114" i="10"/>
  <c r="AF113" i="10"/>
  <c r="AF112" i="10"/>
  <c r="AF111" i="10"/>
  <c r="AF110" i="10"/>
  <c r="AF109" i="10"/>
  <c r="AF108" i="10"/>
  <c r="AF107" i="10"/>
  <c r="AF106" i="10"/>
  <c r="AF105" i="10"/>
  <c r="AF104" i="10"/>
  <c r="AF103" i="10"/>
  <c r="AF102" i="10"/>
  <c r="AF101" i="10"/>
  <c r="AF100" i="10"/>
  <c r="AF99" i="10"/>
  <c r="AF98" i="10"/>
  <c r="AF97" i="10"/>
  <c r="AF96" i="10"/>
  <c r="AF95" i="10"/>
  <c r="AF94"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5" i="10"/>
  <c r="J34" i="10"/>
  <c r="J33" i="10"/>
  <c r="J32" i="10"/>
  <c r="J31" i="10"/>
  <c r="J30" i="10"/>
  <c r="J29" i="10"/>
  <c r="J28" i="10"/>
  <c r="J27" i="10"/>
  <c r="J26" i="10"/>
  <c r="J25" i="10"/>
  <c r="J24" i="10"/>
  <c r="J23" i="10"/>
  <c r="J22" i="10"/>
  <c r="J21" i="10"/>
  <c r="J20" i="10"/>
  <c r="J19" i="10"/>
  <c r="J18" i="10"/>
  <c r="J17" i="10"/>
  <c r="J16" i="10"/>
  <c r="J15" i="10"/>
  <c r="J14" i="10"/>
  <c r="AC90" i="10"/>
  <c r="U7" i="10" s="1"/>
  <c r="H18" i="13" s="1"/>
  <c r="J13" i="10"/>
  <c r="U9" i="10"/>
  <c r="J18" i="13" s="1"/>
  <c r="K9" i="10"/>
  <c r="B18" i="13" s="1"/>
  <c r="U8" i="10"/>
  <c r="I18" i="13" s="1"/>
  <c r="P7" i="10"/>
  <c r="D18" i="13" s="1"/>
  <c r="U6" i="10"/>
  <c r="G18" i="13" s="1"/>
  <c r="M18" i="13" s="1"/>
  <c r="B2" i="10"/>
  <c r="AF145" i="9"/>
  <c r="AF144" i="9"/>
  <c r="AF130" i="9"/>
  <c r="AF129" i="9"/>
  <c r="AF128" i="9"/>
  <c r="AF127" i="9"/>
  <c r="AF126" i="9"/>
  <c r="AF125" i="9"/>
  <c r="AF124" i="9"/>
  <c r="AF123" i="9"/>
  <c r="AF122" i="9"/>
  <c r="AF121" i="9"/>
  <c r="AF120" i="9"/>
  <c r="AF119" i="9"/>
  <c r="AF118" i="9"/>
  <c r="AF117" i="9"/>
  <c r="AF116" i="9"/>
  <c r="AF115" i="9"/>
  <c r="AF114" i="9"/>
  <c r="AF113" i="9"/>
  <c r="AF112" i="9"/>
  <c r="AF111" i="9"/>
  <c r="AF110" i="9"/>
  <c r="AF109" i="9"/>
  <c r="AF108" i="9"/>
  <c r="AF107" i="9"/>
  <c r="AF106" i="9"/>
  <c r="AF105" i="9"/>
  <c r="AF104" i="9"/>
  <c r="AF103" i="9"/>
  <c r="AF102" i="9"/>
  <c r="AF101" i="9"/>
  <c r="AF100" i="9"/>
  <c r="AF99" i="9"/>
  <c r="AF98" i="9"/>
  <c r="AF97" i="9"/>
  <c r="AF96" i="9"/>
  <c r="AF95" i="9"/>
  <c r="AF94"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5" i="9"/>
  <c r="J34" i="9"/>
  <c r="J33" i="9"/>
  <c r="J32" i="9"/>
  <c r="J31" i="9"/>
  <c r="J30" i="9"/>
  <c r="J29" i="9"/>
  <c r="J28" i="9"/>
  <c r="J27" i="9"/>
  <c r="J26" i="9"/>
  <c r="J25" i="9"/>
  <c r="J24" i="9"/>
  <c r="J23" i="9"/>
  <c r="J22" i="9"/>
  <c r="J21" i="9"/>
  <c r="J20" i="9"/>
  <c r="J19" i="9"/>
  <c r="J18" i="9"/>
  <c r="J17" i="9"/>
  <c r="J16" i="9"/>
  <c r="J15" i="9"/>
  <c r="J14" i="9"/>
  <c r="AC90" i="9"/>
  <c r="U7" i="9" s="1"/>
  <c r="H17" i="13" s="1"/>
  <c r="J13" i="9"/>
  <c r="U9" i="9"/>
  <c r="J17" i="13" s="1"/>
  <c r="K9" i="9"/>
  <c r="B17" i="13" s="1"/>
  <c r="U8" i="9"/>
  <c r="I17" i="13" s="1"/>
  <c r="P7" i="9"/>
  <c r="U6" i="9"/>
  <c r="G17" i="13" s="1"/>
  <c r="M17" i="13" s="1"/>
  <c r="B2" i="9"/>
  <c r="AF145" i="8"/>
  <c r="AF144" i="8"/>
  <c r="AF130" i="8"/>
  <c r="AF129" i="8"/>
  <c r="AF128" i="8"/>
  <c r="AF127" i="8"/>
  <c r="AF126" i="8"/>
  <c r="AF125" i="8"/>
  <c r="AF124" i="8"/>
  <c r="AF123" i="8"/>
  <c r="AF122" i="8"/>
  <c r="AF121" i="8"/>
  <c r="AF120" i="8"/>
  <c r="AF119" i="8"/>
  <c r="AF118" i="8"/>
  <c r="AF117" i="8"/>
  <c r="AF116" i="8"/>
  <c r="AF115" i="8"/>
  <c r="AF114" i="8"/>
  <c r="AF113" i="8"/>
  <c r="AF112" i="8"/>
  <c r="AF111" i="8"/>
  <c r="AF110" i="8"/>
  <c r="AF109" i="8"/>
  <c r="AF108" i="8"/>
  <c r="AF107" i="8"/>
  <c r="AF106" i="8"/>
  <c r="AF105" i="8"/>
  <c r="AF104" i="8"/>
  <c r="AF103" i="8"/>
  <c r="AF102" i="8"/>
  <c r="AF101" i="8"/>
  <c r="AF100" i="8"/>
  <c r="AF99" i="8"/>
  <c r="AF98" i="8"/>
  <c r="AF97" i="8"/>
  <c r="AF96" i="8"/>
  <c r="AF95" i="8"/>
  <c r="AF94"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5" i="8"/>
  <c r="J34" i="8"/>
  <c r="J33" i="8"/>
  <c r="J32" i="8"/>
  <c r="J31" i="8"/>
  <c r="J30" i="8"/>
  <c r="J29" i="8"/>
  <c r="J28" i="8"/>
  <c r="J27" i="8"/>
  <c r="J26" i="8"/>
  <c r="J25" i="8"/>
  <c r="J24" i="8"/>
  <c r="J23" i="8"/>
  <c r="J22" i="8"/>
  <c r="J21" i="8"/>
  <c r="J20" i="8"/>
  <c r="J19" i="8"/>
  <c r="J18" i="8"/>
  <c r="J17" i="8"/>
  <c r="J16" i="8"/>
  <c r="J15" i="8"/>
  <c r="J14" i="8"/>
  <c r="AC90" i="8"/>
  <c r="U7" i="8" s="1"/>
  <c r="H16" i="13" s="1"/>
  <c r="J13" i="8"/>
  <c r="U9" i="8"/>
  <c r="J16" i="13" s="1"/>
  <c r="K9" i="8"/>
  <c r="B16" i="13" s="1"/>
  <c r="U8" i="8"/>
  <c r="I16" i="13" s="1"/>
  <c r="P7" i="8"/>
  <c r="D16" i="13" s="1"/>
  <c r="U6" i="8"/>
  <c r="G16" i="13" s="1"/>
  <c r="M16" i="13" s="1"/>
  <c r="P8" i="8"/>
  <c r="E16" i="13" s="1"/>
  <c r="B2" i="8"/>
  <c r="AF145" i="7"/>
  <c r="AF144" i="7"/>
  <c r="AF130" i="7"/>
  <c r="AF129" i="7"/>
  <c r="AF128" i="7"/>
  <c r="AF127" i="7"/>
  <c r="AF126" i="7"/>
  <c r="AF125" i="7"/>
  <c r="AF124" i="7"/>
  <c r="AF123" i="7"/>
  <c r="AF122" i="7"/>
  <c r="AF121" i="7"/>
  <c r="AF120" i="7"/>
  <c r="AF119" i="7"/>
  <c r="AF118" i="7"/>
  <c r="AF117" i="7"/>
  <c r="AF116" i="7"/>
  <c r="AF115" i="7"/>
  <c r="AF114" i="7"/>
  <c r="AF113" i="7"/>
  <c r="AF112" i="7"/>
  <c r="AF111" i="7"/>
  <c r="AF110" i="7"/>
  <c r="AF109" i="7"/>
  <c r="AF108" i="7"/>
  <c r="AF107" i="7"/>
  <c r="AF106" i="7"/>
  <c r="AF105" i="7"/>
  <c r="AF104" i="7"/>
  <c r="AF103" i="7"/>
  <c r="AF102" i="7"/>
  <c r="AF101" i="7"/>
  <c r="AF100" i="7"/>
  <c r="AF99" i="7"/>
  <c r="AF98" i="7"/>
  <c r="AF97" i="7"/>
  <c r="AF96" i="7"/>
  <c r="AF95" i="7"/>
  <c r="AF94"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5" i="7"/>
  <c r="J34" i="7"/>
  <c r="J33" i="7"/>
  <c r="J32" i="7"/>
  <c r="J31" i="7"/>
  <c r="J30" i="7"/>
  <c r="J29" i="7"/>
  <c r="J28" i="7"/>
  <c r="J27" i="7"/>
  <c r="J26" i="7"/>
  <c r="J25" i="7"/>
  <c r="J24" i="7"/>
  <c r="J23" i="7"/>
  <c r="J22" i="7"/>
  <c r="J21" i="7"/>
  <c r="J20" i="7"/>
  <c r="J19" i="7"/>
  <c r="J18" i="7"/>
  <c r="J17" i="7"/>
  <c r="J16" i="7"/>
  <c r="J15" i="7"/>
  <c r="J14" i="7"/>
  <c r="AC90" i="7"/>
  <c r="U7" i="7" s="1"/>
  <c r="H15" i="13" s="1"/>
  <c r="J13" i="7"/>
  <c r="U9" i="7"/>
  <c r="J15" i="13" s="1"/>
  <c r="K9" i="7"/>
  <c r="B15" i="13" s="1"/>
  <c r="U8" i="7"/>
  <c r="I15" i="13" s="1"/>
  <c r="P7" i="7"/>
  <c r="U6" i="7"/>
  <c r="G15" i="13" s="1"/>
  <c r="M15" i="13" s="1"/>
  <c r="B2" i="7"/>
  <c r="AF145" i="6"/>
  <c r="AF144" i="6"/>
  <c r="AF130" i="6"/>
  <c r="AF129" i="6"/>
  <c r="AF128" i="6"/>
  <c r="AF127" i="6"/>
  <c r="AF126" i="6"/>
  <c r="AF125" i="6"/>
  <c r="AF124" i="6"/>
  <c r="AF123" i="6"/>
  <c r="AF122" i="6"/>
  <c r="AF121" i="6"/>
  <c r="AF120" i="6"/>
  <c r="AF119" i="6"/>
  <c r="AF118" i="6"/>
  <c r="AF117" i="6"/>
  <c r="AF116" i="6"/>
  <c r="AF115" i="6"/>
  <c r="AF114" i="6"/>
  <c r="AF113" i="6"/>
  <c r="AF112" i="6"/>
  <c r="AF111" i="6"/>
  <c r="AF110" i="6"/>
  <c r="AF109" i="6"/>
  <c r="AF108" i="6"/>
  <c r="AF107" i="6"/>
  <c r="AF106" i="6"/>
  <c r="AF105" i="6"/>
  <c r="AF104" i="6"/>
  <c r="AF103" i="6"/>
  <c r="AF102" i="6"/>
  <c r="AF101" i="6"/>
  <c r="AF100" i="6"/>
  <c r="AF99" i="6"/>
  <c r="AF98" i="6"/>
  <c r="AF97" i="6"/>
  <c r="AF96" i="6"/>
  <c r="AF95" i="6"/>
  <c r="AF94"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5" i="6"/>
  <c r="J34" i="6"/>
  <c r="J33" i="6"/>
  <c r="J32" i="6"/>
  <c r="J31" i="6"/>
  <c r="J30" i="6"/>
  <c r="J29" i="6"/>
  <c r="J28" i="6"/>
  <c r="J27" i="6"/>
  <c r="J26" i="6"/>
  <c r="J25" i="6"/>
  <c r="J24" i="6"/>
  <c r="J23" i="6"/>
  <c r="J22" i="6"/>
  <c r="J21" i="6"/>
  <c r="J20" i="6"/>
  <c r="J19" i="6"/>
  <c r="J18" i="6"/>
  <c r="J17" i="6"/>
  <c r="J16" i="6"/>
  <c r="J15" i="6"/>
  <c r="J14" i="6"/>
  <c r="AC90" i="6"/>
  <c r="U7" i="6" s="1"/>
  <c r="H14" i="13" s="1"/>
  <c r="J13" i="6"/>
  <c r="U9" i="6"/>
  <c r="J14" i="13" s="1"/>
  <c r="K9" i="6"/>
  <c r="U8" i="6"/>
  <c r="I14" i="13" s="1"/>
  <c r="P7" i="6"/>
  <c r="D14" i="13" s="1"/>
  <c r="U6" i="6"/>
  <c r="G14" i="13" s="1"/>
  <c r="M14" i="13" s="1"/>
  <c r="B2" i="6"/>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96" i="5"/>
  <c r="AF95" i="5"/>
  <c r="AF94"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5" i="5"/>
  <c r="J34" i="5"/>
  <c r="J33" i="5"/>
  <c r="J32" i="5"/>
  <c r="J31" i="5"/>
  <c r="J30" i="5"/>
  <c r="J29" i="5"/>
  <c r="J28" i="5"/>
  <c r="J27" i="5"/>
  <c r="J26" i="5"/>
  <c r="J25" i="5"/>
  <c r="J24" i="5"/>
  <c r="J23" i="5"/>
  <c r="J22" i="5"/>
  <c r="J21" i="5"/>
  <c r="J20" i="5"/>
  <c r="J19" i="5"/>
  <c r="J18" i="5"/>
  <c r="J17" i="5"/>
  <c r="J16" i="5"/>
  <c r="J15" i="5"/>
  <c r="J14" i="5"/>
  <c r="AC90" i="5"/>
  <c r="U7" i="5" s="1"/>
  <c r="H13" i="13" s="1"/>
  <c r="J13" i="5"/>
  <c r="U9" i="5"/>
  <c r="J13" i="13" s="1"/>
  <c r="K9" i="5"/>
  <c r="B13" i="13" s="1"/>
  <c r="U8" i="5"/>
  <c r="I13" i="13" s="1"/>
  <c r="P7" i="5"/>
  <c r="U6" i="5"/>
  <c r="G13" i="13" s="1"/>
  <c r="M13" i="13" s="1"/>
  <c r="B2" i="5"/>
  <c r="AF145" i="4"/>
  <c r="AF144" i="4"/>
  <c r="AF143" i="4"/>
  <c r="AF142" i="4"/>
  <c r="AF141" i="4"/>
  <c r="AF140" i="4"/>
  <c r="AF139" i="4"/>
  <c r="AF138" i="4"/>
  <c r="AF137" i="4"/>
  <c r="AF136" i="4"/>
  <c r="AF135" i="4"/>
  <c r="AF134" i="4"/>
  <c r="AF133" i="4"/>
  <c r="AF132" i="4"/>
  <c r="AF131" i="4"/>
  <c r="AF130" i="4"/>
  <c r="AF129" i="4"/>
  <c r="AF128" i="4"/>
  <c r="AF127" i="4"/>
  <c r="AF126" i="4"/>
  <c r="AF125" i="4"/>
  <c r="AF124" i="4"/>
  <c r="AF123" i="4"/>
  <c r="AF122" i="4"/>
  <c r="AF121" i="4"/>
  <c r="AF120" i="4"/>
  <c r="AF119" i="4"/>
  <c r="AF118" i="4"/>
  <c r="AF117" i="4"/>
  <c r="AF116" i="4"/>
  <c r="AF115" i="4"/>
  <c r="AF114" i="4"/>
  <c r="AF113" i="4"/>
  <c r="AF112" i="4"/>
  <c r="AF111" i="4"/>
  <c r="AF110" i="4"/>
  <c r="AF109" i="4"/>
  <c r="AF108" i="4"/>
  <c r="AF94"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5" i="4"/>
  <c r="J34" i="4"/>
  <c r="J33" i="4"/>
  <c r="J32" i="4"/>
  <c r="J31" i="4"/>
  <c r="J30" i="4"/>
  <c r="J29" i="4"/>
  <c r="J28" i="4"/>
  <c r="J27" i="4"/>
  <c r="J26" i="4"/>
  <c r="J25" i="4"/>
  <c r="J24" i="4"/>
  <c r="J23" i="4"/>
  <c r="J22" i="4"/>
  <c r="J21" i="4"/>
  <c r="J20" i="4"/>
  <c r="J19" i="4"/>
  <c r="J18" i="4"/>
  <c r="J17" i="4"/>
  <c r="J16" i="4"/>
  <c r="J15" i="4"/>
  <c r="J14" i="4"/>
  <c r="AC90" i="4"/>
  <c r="U7" i="4" s="1"/>
  <c r="H12" i="13" s="1"/>
  <c r="J13" i="4"/>
  <c r="U9" i="4"/>
  <c r="J12" i="13" s="1"/>
  <c r="K9" i="4"/>
  <c r="B12" i="13" s="1"/>
  <c r="U8" i="4"/>
  <c r="I12" i="13" s="1"/>
  <c r="P7" i="4"/>
  <c r="U6" i="4"/>
  <c r="G12" i="13" s="1"/>
  <c r="M12" i="13" s="1"/>
  <c r="B2" i="4"/>
  <c r="AF145" i="3"/>
  <c r="AF144" i="3"/>
  <c r="AF143" i="3"/>
  <c r="AF142" i="3"/>
  <c r="AF141"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5" i="3"/>
  <c r="J34" i="3"/>
  <c r="J33" i="3"/>
  <c r="J32" i="3"/>
  <c r="J31" i="3"/>
  <c r="J30" i="3"/>
  <c r="J29" i="3"/>
  <c r="J28" i="3"/>
  <c r="J27" i="3"/>
  <c r="J26" i="3"/>
  <c r="J25" i="3"/>
  <c r="J24" i="3"/>
  <c r="J23" i="3"/>
  <c r="J22" i="3"/>
  <c r="J21" i="3"/>
  <c r="J20" i="3"/>
  <c r="J19" i="3"/>
  <c r="J18" i="3"/>
  <c r="J17" i="3"/>
  <c r="J16" i="3"/>
  <c r="J15" i="3"/>
  <c r="J14" i="3"/>
  <c r="AC90" i="3"/>
  <c r="U7" i="3" s="1"/>
  <c r="H11" i="13" s="1"/>
  <c r="J13" i="3"/>
  <c r="U9" i="3"/>
  <c r="J11" i="13" s="1"/>
  <c r="K9" i="3"/>
  <c r="B11" i="13" s="1"/>
  <c r="U8" i="3"/>
  <c r="I11" i="13" s="1"/>
  <c r="P7" i="3"/>
  <c r="U6" i="3"/>
  <c r="G11" i="13" s="1"/>
  <c r="M11" i="13" s="1"/>
  <c r="B2" i="3"/>
  <c r="AF145" i="2"/>
  <c r="AF144" i="2"/>
  <c r="AF143" i="2"/>
  <c r="AF142"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5" i="2"/>
  <c r="J34" i="2"/>
  <c r="J33" i="2"/>
  <c r="J32" i="2"/>
  <c r="J31" i="2"/>
  <c r="J30" i="2"/>
  <c r="J29" i="2"/>
  <c r="J28" i="2"/>
  <c r="J27" i="2"/>
  <c r="J26" i="2"/>
  <c r="J25" i="2"/>
  <c r="J24" i="2"/>
  <c r="J23" i="2"/>
  <c r="J22" i="2"/>
  <c r="J21" i="2"/>
  <c r="J20" i="2"/>
  <c r="J19" i="2"/>
  <c r="J18" i="2"/>
  <c r="J17" i="2"/>
  <c r="J16" i="2"/>
  <c r="J15" i="2"/>
  <c r="J14" i="2"/>
  <c r="AC90" i="2"/>
  <c r="J13" i="2"/>
  <c r="U9" i="2"/>
  <c r="K9" i="2"/>
  <c r="U8" i="2"/>
  <c r="P7" i="2"/>
  <c r="U6" i="2"/>
  <c r="P8" i="4" l="1"/>
  <c r="E12" i="13" s="1"/>
  <c r="D12" i="13"/>
  <c r="P8" i="11"/>
  <c r="E19" i="13" s="1"/>
  <c r="D19" i="13"/>
  <c r="AF146" i="12"/>
  <c r="P9" i="12" s="1"/>
  <c r="F20" i="13" s="1"/>
  <c r="K10" i="6"/>
  <c r="K7" i="6" s="1"/>
  <c r="L14" i="13" s="1"/>
  <c r="B14" i="13"/>
  <c r="P8" i="7"/>
  <c r="E15" i="13" s="1"/>
  <c r="D15" i="13"/>
  <c r="P8" i="9"/>
  <c r="E17" i="13" s="1"/>
  <c r="D17" i="13"/>
  <c r="P8" i="10"/>
  <c r="E18" i="13" s="1"/>
  <c r="P8" i="3"/>
  <c r="E11" i="13" s="1"/>
  <c r="D11" i="13"/>
  <c r="P8" i="5"/>
  <c r="E13" i="13" s="1"/>
  <c r="D13" i="13"/>
  <c r="AF146" i="11"/>
  <c r="P9" i="11" s="1"/>
  <c r="F19" i="13" s="1"/>
  <c r="K8" i="9"/>
  <c r="AF146" i="9"/>
  <c r="P9" i="9" s="1"/>
  <c r="F17" i="13" s="1"/>
  <c r="AF146" i="6"/>
  <c r="P9" i="6" s="1"/>
  <c r="F14" i="13" s="1"/>
  <c r="AD91" i="4"/>
  <c r="K8" i="4" s="1"/>
  <c r="K10" i="4"/>
  <c r="K7" i="4" s="1"/>
  <c r="L12" i="13" s="1"/>
  <c r="AF146" i="4"/>
  <c r="P9" i="4" s="1"/>
  <c r="F12" i="13" s="1"/>
  <c r="AF146" i="3"/>
  <c r="P9" i="3" s="1"/>
  <c r="F11" i="13" s="1"/>
  <c r="K10" i="12"/>
  <c r="K7" i="12" s="1"/>
  <c r="L20" i="13" s="1"/>
  <c r="AD91" i="12"/>
  <c r="K8" i="12" s="1"/>
  <c r="AD91" i="11"/>
  <c r="K8" i="11" s="1"/>
  <c r="K10" i="11"/>
  <c r="K7" i="11" s="1"/>
  <c r="L19" i="13" s="1"/>
  <c r="AD91" i="10"/>
  <c r="K8" i="10" s="1"/>
  <c r="AF146" i="10"/>
  <c r="P9" i="10" s="1"/>
  <c r="F18" i="13" s="1"/>
  <c r="AD91" i="9"/>
  <c r="AF146" i="8"/>
  <c r="P9" i="8" s="1"/>
  <c r="AD91" i="8"/>
  <c r="K8" i="8" s="1"/>
  <c r="AD91" i="7"/>
  <c r="K8" i="7" s="1"/>
  <c r="AF146" i="7"/>
  <c r="P9" i="7" s="1"/>
  <c r="F15" i="13" s="1"/>
  <c r="AD91" i="6"/>
  <c r="K8" i="6" s="1"/>
  <c r="AD91" i="5"/>
  <c r="K8" i="5" s="1"/>
  <c r="AF146" i="5"/>
  <c r="P9" i="5" s="1"/>
  <c r="F13" i="13" s="1"/>
  <c r="AF146" i="2"/>
  <c r="P9" i="2" s="1"/>
  <c r="AD91" i="3"/>
  <c r="K8" i="3" s="1"/>
  <c r="AD91" i="2"/>
  <c r="K8" i="2" s="1"/>
  <c r="P8" i="12"/>
  <c r="E20" i="13" s="1"/>
  <c r="K10" i="10"/>
  <c r="K7" i="10" s="1"/>
  <c r="L18" i="13" s="1"/>
  <c r="K10" i="9"/>
  <c r="K7" i="9" s="1"/>
  <c r="L17" i="13" s="1"/>
  <c r="K10" i="8"/>
  <c r="K7" i="8" s="1"/>
  <c r="L16" i="13" s="1"/>
  <c r="K10" i="7"/>
  <c r="K7" i="7" s="1"/>
  <c r="L15" i="13" s="1"/>
  <c r="P8" i="6"/>
  <c r="E14" i="13" s="1"/>
  <c r="K10" i="5"/>
  <c r="K7" i="5" s="1"/>
  <c r="L13" i="13" s="1"/>
  <c r="K10" i="3"/>
  <c r="K7" i="3" s="1"/>
  <c r="L11" i="13" s="1"/>
  <c r="K10" i="2"/>
  <c r="K7" i="2" s="1"/>
  <c r="L10" i="13" s="1"/>
  <c r="U7" i="2"/>
  <c r="H10" i="13" s="1"/>
  <c r="P8" i="2"/>
  <c r="B2" i="2"/>
  <c r="J10" i="13"/>
  <c r="I10" i="13"/>
  <c r="G10" i="13"/>
  <c r="D10" i="13"/>
  <c r="B10" i="13"/>
  <c r="K6" i="8" l="1"/>
  <c r="F16" i="13"/>
  <c r="M10" i="13"/>
  <c r="F10" i="13"/>
  <c r="T8" i="1"/>
  <c r="I9" i="13" s="1"/>
  <c r="I22" i="13" s="1"/>
  <c r="T9" i="1"/>
  <c r="J9" i="13" s="1"/>
  <c r="J22" i="13" s="1"/>
  <c r="J9" i="1"/>
  <c r="B9" i="13" s="1"/>
  <c r="C10" i="13" l="1"/>
  <c r="K10" i="13" s="1"/>
  <c r="E10" i="13"/>
  <c r="O7" i="1" l="1"/>
  <c r="T6" i="1"/>
  <c r="D9" i="13" l="1"/>
  <c r="C9" i="13"/>
  <c r="J10" i="1"/>
  <c r="G9" i="13"/>
  <c r="O8" i="1"/>
  <c r="E9" i="13" s="1"/>
  <c r="AE128" i="1"/>
  <c r="AE127" i="1"/>
  <c r="AE126" i="1"/>
  <c r="AE125" i="1"/>
  <c r="AE124" i="1"/>
  <c r="AE123" i="1"/>
  <c r="J7" i="1" l="1"/>
  <c r="L9" i="13" s="1"/>
  <c r="G22" i="13"/>
  <c r="AE94" i="1"/>
  <c r="AB90" i="1" l="1"/>
  <c r="AC91" i="1" s="1"/>
  <c r="J8" i="1" s="1"/>
  <c r="I80" i="1"/>
  <c r="I79" i="1"/>
  <c r="I78" i="1"/>
  <c r="I77" i="1"/>
  <c r="I76" i="1"/>
  <c r="I75" i="1"/>
  <c r="I74" i="1"/>
  <c r="I73" i="1"/>
  <c r="I72" i="1"/>
  <c r="I71" i="1"/>
  <c r="I70" i="1"/>
  <c r="AE97" i="1"/>
  <c r="AE110" i="1"/>
  <c r="AE109" i="1"/>
  <c r="AE108" i="1"/>
  <c r="AE107" i="1"/>
  <c r="AE106" i="1"/>
  <c r="AE105" i="1"/>
  <c r="AE104" i="1"/>
  <c r="AE103" i="1"/>
  <c r="AE102" i="1"/>
  <c r="AE101" i="1"/>
  <c r="AE100" i="1"/>
  <c r="AE99" i="1"/>
  <c r="AE98" i="1"/>
  <c r="I64" i="1"/>
  <c r="I63" i="1"/>
  <c r="I62" i="1"/>
  <c r="I61" i="1"/>
  <c r="I60" i="1"/>
  <c r="I59" i="1"/>
  <c r="I58" i="1"/>
  <c r="I57" i="1"/>
  <c r="I56" i="1"/>
  <c r="I55" i="1"/>
  <c r="I54" i="1"/>
  <c r="I53" i="1"/>
  <c r="I52" i="1"/>
  <c r="I51" i="1"/>
  <c r="I50" i="1"/>
  <c r="I49" i="1"/>
  <c r="I48" i="1"/>
  <c r="I47" i="1"/>
  <c r="I46" i="1"/>
  <c r="I45" i="1"/>
  <c r="I44" i="1"/>
  <c r="I43" i="1"/>
  <c r="I42" i="1"/>
  <c r="I41" i="1"/>
  <c r="I40" i="1"/>
  <c r="I39" i="1"/>
  <c r="T7" i="1" l="1"/>
  <c r="H9" i="13" s="1"/>
  <c r="M9" i="13" s="1"/>
  <c r="AE145" i="1"/>
  <c r="AE144" i="1"/>
  <c r="AE143" i="1"/>
  <c r="AE129" i="1"/>
  <c r="AE122" i="1"/>
  <c r="AE121" i="1"/>
  <c r="AE120" i="1"/>
  <c r="AE119" i="1"/>
  <c r="AE118" i="1"/>
  <c r="AE117" i="1"/>
  <c r="AE116" i="1"/>
  <c r="AE115" i="1"/>
  <c r="AE114" i="1"/>
  <c r="AE113" i="1"/>
  <c r="AE112" i="1"/>
  <c r="AE111" i="1"/>
  <c r="AE96" i="1"/>
  <c r="AE95" i="1"/>
  <c r="I19" i="1"/>
  <c r="I88" i="1"/>
  <c r="I87" i="1"/>
  <c r="I86" i="1"/>
  <c r="I85" i="1"/>
  <c r="I84" i="1"/>
  <c r="I83" i="1"/>
  <c r="I82" i="1"/>
  <c r="I81" i="1"/>
  <c r="I69" i="1"/>
  <c r="I68" i="1"/>
  <c r="I67" i="1"/>
  <c r="I66" i="1"/>
  <c r="I65" i="1"/>
  <c r="I38" i="1"/>
  <c r="I37" i="1"/>
  <c r="I35" i="1"/>
  <c r="I34" i="1"/>
  <c r="I33" i="1"/>
  <c r="I32" i="1"/>
  <c r="I31" i="1"/>
  <c r="I30" i="1"/>
  <c r="I29" i="1"/>
  <c r="I28" i="1"/>
  <c r="I27" i="1"/>
  <c r="I26" i="1"/>
  <c r="I25" i="1"/>
  <c r="I24" i="1"/>
  <c r="I23" i="1"/>
  <c r="I22" i="1"/>
  <c r="I21" i="1"/>
  <c r="I20" i="1"/>
  <c r="I18" i="1"/>
  <c r="I17" i="1"/>
  <c r="I16" i="1"/>
  <c r="I15" i="1"/>
  <c r="I14" i="1"/>
  <c r="I13" i="1"/>
  <c r="H22" i="13" l="1"/>
  <c r="M22" i="13" s="1"/>
  <c r="AE146" i="1"/>
  <c r="C22" i="13"/>
  <c r="D22" i="13"/>
  <c r="O9" i="1" l="1"/>
  <c r="J6" i="1" s="1"/>
  <c r="B22" i="13"/>
  <c r="E22" i="13"/>
  <c r="F9" i="13" l="1"/>
  <c r="K9" i="13" s="1"/>
  <c r="L22" i="13"/>
  <c r="F22" i="13" l="1"/>
  <c r="K22" i="13" s="1"/>
</calcChain>
</file>

<file path=xl/sharedStrings.xml><?xml version="1.0" encoding="utf-8"?>
<sst xmlns="http://schemas.openxmlformats.org/spreadsheetml/2006/main" count="623" uniqueCount="114">
  <si>
    <t>Name</t>
  </si>
  <si>
    <t>DOB</t>
  </si>
  <si>
    <t>SW/Region</t>
  </si>
  <si>
    <t>Agency:</t>
  </si>
  <si>
    <t># of Referrals</t>
  </si>
  <si>
    <t>Month</t>
  </si>
  <si>
    <t>Yr Total:</t>
  </si>
  <si>
    <t>Monthly Acceptance %</t>
  </si>
  <si>
    <t>Number of referrals received:</t>
  </si>
  <si>
    <t>Age</t>
  </si>
  <si>
    <t>Date of Denial</t>
  </si>
  <si>
    <t>Youth's Name</t>
  </si>
  <si>
    <t># of accepted referrals</t>
  </si>
  <si>
    <t>Number of Denials</t>
  </si>
  <si>
    <t>Denial code</t>
  </si>
  <si>
    <t># of Accepted Denials</t>
  </si>
  <si>
    <t>2.</t>
  </si>
  <si>
    <t>4.</t>
  </si>
  <si>
    <t xml:space="preserve"> </t>
  </si>
  <si>
    <t>Acceptance %*</t>
  </si>
  <si>
    <t>Utilization %</t>
  </si>
  <si>
    <t>3.</t>
  </si>
  <si>
    <t>BRS Monthly Census-  October 2019</t>
  </si>
  <si>
    <t>BRS Start Date</t>
  </si>
  <si>
    <t>Type of BRS</t>
  </si>
  <si>
    <t>Transition Date</t>
  </si>
  <si>
    <t>Transition type</t>
  </si>
  <si>
    <t>Operating Capacity</t>
  </si>
  <si>
    <t>Explain any difference</t>
  </si>
  <si>
    <t>Referral Date</t>
  </si>
  <si>
    <t>Youth referred and not accepted</t>
  </si>
  <si>
    <t>Current Location (House or FP Name)</t>
  </si>
  <si>
    <r>
      <t xml:space="preserve">                                                      Reason for Denial- Please give details for all denials.                                                                                                                                                                                                                                                                                                                                                             </t>
    </r>
    <r>
      <rPr>
        <b/>
        <sz val="9"/>
        <color indexed="10"/>
        <rFont val="Calibri"/>
        <family val="2"/>
      </rPr>
      <t xml:space="preserve"> </t>
    </r>
  </si>
  <si>
    <t>Type of screen</t>
  </si>
  <si>
    <t>Number of CFTs</t>
  </si>
  <si>
    <t>Trans</t>
  </si>
  <si>
    <t># of CFT</t>
  </si>
  <si>
    <t>Date of CFT during Month</t>
  </si>
  <si>
    <t># of WISe screens completed</t>
  </si>
  <si>
    <t>Date of WISe screen during month?</t>
  </si>
  <si>
    <t># of transitions</t>
  </si>
  <si>
    <t># of denials</t>
  </si>
  <si>
    <t># of new clients (intakes)</t>
  </si>
  <si>
    <t>Monthly Utilization %</t>
  </si>
  <si>
    <t>Positive Transition %</t>
  </si>
  <si>
    <t>Youth being served/referred</t>
  </si>
  <si>
    <t># served in month</t>
  </si>
  <si>
    <t>Number of Youth served</t>
  </si>
  <si>
    <t>Number of Transitions</t>
  </si>
  <si>
    <t>Number of WISe screenings</t>
  </si>
  <si>
    <t>* 90% Acceptance rate or higher required for the contract cycle</t>
  </si>
  <si>
    <t>Positive Transition % *</t>
  </si>
  <si>
    <t>October</t>
  </si>
  <si>
    <t>November</t>
  </si>
  <si>
    <t>December</t>
  </si>
  <si>
    <t>January</t>
  </si>
  <si>
    <t>February</t>
  </si>
  <si>
    <t>March</t>
  </si>
  <si>
    <t>April</t>
  </si>
  <si>
    <t>May</t>
  </si>
  <si>
    <t>June</t>
  </si>
  <si>
    <t>July</t>
  </si>
  <si>
    <t>August</t>
  </si>
  <si>
    <t>September</t>
  </si>
  <si>
    <t>2019-20 Contract Cycle Totals</t>
  </si>
  <si>
    <t>BRS Monthly Census-  November 2019</t>
  </si>
  <si>
    <t># of 30 notices</t>
  </si>
  <si>
    <t>Date of referral for new youth</t>
  </si>
  <si>
    <t>Current census</t>
  </si>
  <si>
    <t># of accepted denials</t>
  </si>
  <si>
    <t>BRS Monthly Census-  January 2020</t>
  </si>
  <si>
    <t>BRS Monthly Census-  February 2020</t>
  </si>
  <si>
    <t>BRS Monthly Census-  March 2020</t>
  </si>
  <si>
    <t>BRS Monthly Census-  December 2019</t>
  </si>
  <si>
    <t>BRS Monthly Census-  April 2020</t>
  </si>
  <si>
    <t>Licensed Capacity</t>
  </si>
  <si>
    <t>BRS Monthly Census- May 2020</t>
  </si>
  <si>
    <t>BRS Monthly Census- June 2020</t>
  </si>
  <si>
    <t>BRS Monthly Census-  July 2020</t>
  </si>
  <si>
    <t>BRS Monthly Census-  August 2020</t>
  </si>
  <si>
    <t>BRS Monthly Census-  September 2020</t>
  </si>
  <si>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</si>
  <si>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</si>
  <si>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</si>
  <si>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</si>
  <si>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</si>
  <si>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</si>
  <si>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</si>
  <si>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</si>
  <si>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</si>
  <si>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r>
      <t xml:space="preserve">Transition location                                                                                                         </t>
    </r>
    <r>
      <rPr>
        <sz val="8"/>
        <color theme="1"/>
        <rFont val="Calibri"/>
        <family val="2"/>
        <scheme val="minor"/>
      </rPr>
      <t xml:space="preserve">  (to where-home, foster home, BRS, HOPE, CRC, CLIP, Detention, hospital, etc..)</t>
    </r>
  </si>
  <si>
    <t>Doug's BRS Shack</t>
  </si>
  <si>
    <t xml:space="preserve">Each month your agency will fill out this tracking sheet and submit it to the Regional BRS Program Manager and the Intensive Resources Program Manager at DCYF HQ for review.  This is due no later than the 10th of the following month to ensure timely feedback.  If you have questions at any time about filling this out, please call the Regional BRS Program manager or Intensive Resources Program Manager at HQ for assistance.  Below are instructions on filling out this document.  </t>
  </si>
  <si>
    <t xml:space="preserve">Agency name goes in the top box.  This will carry forward in the rest of the report.     </t>
  </si>
  <si>
    <t>Instructions for completing the Monthly BRS census report</t>
  </si>
  <si>
    <t>For youth Served during the month:</t>
  </si>
  <si>
    <t>Youth that were referred, but denied for the month:</t>
  </si>
  <si>
    <t>End of the month totals:</t>
  </si>
  <si>
    <t>Agency information:</t>
  </si>
  <si>
    <t>Here is an example:</t>
  </si>
  <si>
    <r>
      <t xml:space="preserve">Next enter the number of beds that you had operational for the month.  This goes into the "Operating Capacity" box.  For TFC this would be the number of foster homes that you have that had or you could place youth in.  For facility based BRS, this is the total number of beds that could be utilized during the month.  Next you will fill in the "Licensed Capacity" box.  For facilities, this is the number of beds that all of your programs are licensed for.  This number is likely the same as your operating capacity, but could be more depending on if you do not have enough staff to have all of your licensed capacity filled.  An example is if you are licensed for 12 beds, but you only have enough staff to fill nine beds.  The example below shows this scenario.  For TFC BRS, you would enter the total number of homes that cold take BRS youth.  You may have a home that has a stop referral or wants to take a break, but they should be included in this total.  You will show unusable beds in the operational capacity box.  Finally, there is a box to explain any difference between the operating capacity and licensed capacity.   </t>
    </r>
    <r>
      <rPr>
        <b/>
        <sz val="11"/>
        <color theme="1"/>
        <rFont val="Calibri"/>
        <family val="2"/>
        <scheme val="minor"/>
      </rPr>
      <t>You will need to enter these numbers each month with an updated explanation is needed.</t>
    </r>
    <r>
      <rPr>
        <sz val="11"/>
        <color theme="1"/>
        <rFont val="Calibri"/>
        <family val="2"/>
        <scheme val="minor"/>
      </rPr>
      <t xml:space="preserve">  </t>
    </r>
  </si>
  <si>
    <t xml:space="preserve">For each denied referral, you will need to fill out the denial details section.  It is below the Youth being served section of the sheet.  If you scrolled down, you will find it as shown in the example below.  The "Denial code" box has a drop down menu for 1-6.  For all denials you have made, you must select the code number.  This will fill in the "# of accepted denials" box depending on the number code you put in for each denial.   Provide a detailed explanation for all youth you had to deny.  There is a drop down description of each of the denial reasons. Reasons 1-5 are the accepted reasons.   You will see that there is #6- Other code as well for all other denials that you make that are outside of the accepted reasons.  You will need to document all denials, including those that are not accepted.   At the end of the month the Regional BRS Program manager and Intensive Resources Program Manager from HQ will review the denials and make sure you are getting credit for the accepted denials.    </t>
  </si>
  <si>
    <t xml:space="preserve">You probably notice that at the top of the page you saw some boxes with percentages and counts.  These will automatically calculate from the information you fill into the above areas.  It is very important to fill out the sections completely so you get credit for all the work you are doing.  In the Monthly acceptance and Transition % boxes you will see that if you are hitting the target the boxes will color with green.  When you are not hitting the targets, the boxes will fill in with red.  The utilization will also populate if you have the operational capacity filled in and have all the referrals information complete (for accepted and denied referrals).    When you put in a discharge date and code, it will also populate the correct fields.  There is a Contract totals tab at the bottom of he page that will have your agencies yearly roll up information as well.  </t>
  </si>
  <si>
    <t>Person ID #</t>
  </si>
  <si>
    <t>Person ID#</t>
  </si>
  <si>
    <t>Denial Reason definitions:</t>
  </si>
  <si>
    <r>
      <rPr>
        <b/>
        <sz val="11"/>
        <color theme="1"/>
        <rFont val="Calibri"/>
        <family val="2"/>
        <scheme val="minor"/>
      </rPr>
      <t>"Beyond licensed age/gender"</t>
    </r>
    <r>
      <rPr>
        <sz val="11"/>
        <color theme="1"/>
        <rFont val="Calibri"/>
        <family val="2"/>
        <scheme val="minor"/>
      </rPr>
      <t xml:space="preserve">- means that your agency is not licensed or contracted to serve the youth referred.  If this code is used, please provide a detailed explaination in the reason for denial section.  </t>
    </r>
    <r>
      <rPr>
        <b/>
        <sz val="11"/>
        <color theme="1"/>
        <rFont val="Calibri"/>
        <family val="2"/>
        <scheme val="minor"/>
      </rPr>
      <t>"Singe Room safety reasons"</t>
    </r>
    <r>
      <rPr>
        <sz val="11"/>
        <color theme="1"/>
        <rFont val="Calibri"/>
        <family val="2"/>
        <scheme val="minor"/>
      </rPr>
      <t xml:space="preserve">- means that youth youth's safety and or supervision plan requires the youth to be roomed by themselves and your program cannot currently accomodate this request.  </t>
    </r>
    <r>
      <rPr>
        <b/>
        <sz val="11"/>
        <color theme="1"/>
        <rFont val="Calibri"/>
        <family val="2"/>
        <scheme val="minor"/>
      </rPr>
      <t>"Victim/Perp cannot safely be seperated"</t>
    </r>
    <r>
      <rPr>
        <sz val="11"/>
        <color theme="1"/>
        <rFont val="Calibri"/>
        <family val="2"/>
        <scheme val="minor"/>
      </rPr>
      <t xml:space="preserve">- means that a victim of an unsafe act is either currently in the program or being referred to the program and the perpetrator is being referred or is already in the program and there is no way to seperate the two youth in any of the current openings.   </t>
    </r>
    <r>
      <rPr>
        <b/>
        <sz val="11"/>
        <color theme="1"/>
        <rFont val="Calibri"/>
        <family val="2"/>
        <scheme val="minor"/>
      </rPr>
      <t>"Beds are all filled"</t>
    </r>
    <r>
      <rPr>
        <sz val="11"/>
        <color theme="1"/>
        <rFont val="Calibri"/>
        <family val="2"/>
        <scheme val="minor"/>
      </rPr>
      <t xml:space="preserve">- means that the beds are full.  </t>
    </r>
    <r>
      <rPr>
        <b/>
        <sz val="11"/>
        <color theme="1"/>
        <rFont val="Calibri"/>
        <family val="2"/>
        <scheme val="minor"/>
      </rPr>
      <t xml:space="preserve"> "Violate local zoning/ordinance"</t>
    </r>
    <r>
      <rPr>
        <sz val="11"/>
        <color theme="1"/>
        <rFont val="Calibri"/>
        <family val="2"/>
        <scheme val="minor"/>
      </rPr>
      <t xml:space="preserve"> means that the referral for a youth, such as a registered sex offender, would violate local zoning or conditinal use permits.  You  will need to cite the zoning or code and may need to offer evidence if asked.   </t>
    </r>
    <r>
      <rPr>
        <b/>
        <sz val="11"/>
        <color theme="1"/>
        <rFont val="Calibri"/>
        <family val="2"/>
        <scheme val="minor"/>
      </rPr>
      <t>"Other"</t>
    </r>
    <r>
      <rPr>
        <sz val="11"/>
        <color theme="1"/>
        <rFont val="Calibri"/>
        <family val="2"/>
        <scheme val="minor"/>
      </rPr>
      <t xml:space="preserve"> means any other reason not listed in the above denial reasons.  If you have questions about a denial code, please contact your regional BRS PM or the Intensvive Resource PM at HQ.</t>
    </r>
  </si>
  <si>
    <t>Date of last WISe screening</t>
  </si>
  <si>
    <t>Date of last WISe screen</t>
  </si>
  <si>
    <t>For each month your contract is active, you will fill the client information about each youth that you served and/or were referred during the month. There is a drop down menu for the type of BRS based on the new contract types. When you enter the DOB, the age will automatically calculate.  In the "Date of referral for new youth", you will only put a date in there if the youth was referred during the month and then accepted into care during the month.  You would then put in the actual start date for each youth.  In the next column, "Current Location" you will put the name of the facility or the foster parents name.  Each month you will do a child and family team meeting (CFT), so you will need to place the date of the CFT for the month.  Enter "Date of last WISe screening".  In the next column, only enter a date in the "Date of WISe screen during month" if there was completed during the month.  You would then select the type of WISe screen.  You will have the case workers name and region the youth is from.  You only need to have a transition date if the youth transitions from the program.  You will also need to code the type of transition it was and the location that the youth went to.</t>
  </si>
  <si>
    <t># of In-Home</t>
  </si>
  <si>
    <t># of TFC</t>
  </si>
  <si>
    <t># of QRTP</t>
  </si>
  <si>
    <t># of all referrals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</si>
</sst>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409]mmmm\-yy;@"/>
  </numFmts>
  <fonts count="15" x14ac:knownFonts="1">
    <font>
      <sz val="11"/>
      <color theme="1"/>
      <name val="Calibri"/>
      <family val="2"/>
      <scheme val="minor"/>
    </font>
    <font>
      <b/>
      <sz val="9"/>
      <color indexed="10"/>
      <name val="Calibri"/>
      <family val="2"/>
    </font>
    <font>
      <sz val="11"/>
      <color theme="0"/>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sz val="8"/>
      <color theme="1"/>
      <name val="Calibri"/>
      <family val="2"/>
      <scheme val="minor"/>
    </font>
    <font>
      <sz val="11"/>
      <name val="Calibri"/>
      <family val="2"/>
      <scheme val="minor"/>
    </font>
    <font>
      <b/>
      <sz val="16"/>
      <color theme="1"/>
      <name val="Calibri"/>
      <family val="2"/>
      <scheme val="minor"/>
    </font>
    <font>
      <sz val="11"/>
      <color rgb="FF0088CC"/>
      <name val="Arial"/>
      <family val="2"/>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s>
  <cellStyleXfs count="1">
    <xf numFmtId="0" fontId="0" fillId="0" borderId="0"/>
  </cellStyleXfs>
  <cellXfs count="363">
    <xf numFmtId="0" fontId="0" fillId="0" borderId="0" xfId="0"/>
    <xf numFmtId="0" fontId="3" fillId="0" borderId="1" xfId="0" applyFont="1" applyBorder="1" applyAlignment="1">
      <alignment horizontal="center" vertical="top"/>
    </xf>
    <xf numFmtId="0" fontId="0" fillId="0" borderId="0" xfId="0"/>
    <xf numFmtId="0" fontId="0" fillId="0" borderId="0" xfId="0" applyAlignment="1">
      <alignment horizontal="center" vertical="top"/>
    </xf>
    <xf numFmtId="0" fontId="0" fillId="0" borderId="0" xfId="0" applyBorder="1" applyAlignment="1">
      <alignment horizontal="center" vertical="top"/>
    </xf>
    <xf numFmtId="0" fontId="3" fillId="0" borderId="0" xfId="0" applyFont="1" applyBorder="1"/>
    <xf numFmtId="0" fontId="0" fillId="0" borderId="0" xfId="0" applyBorder="1"/>
    <xf numFmtId="0" fontId="0" fillId="0" borderId="0" xfId="0" applyFill="1" applyAlignment="1">
      <alignment horizontal="center" vertical="top"/>
    </xf>
    <xf numFmtId="0" fontId="0" fillId="0" borderId="0" xfId="0" applyAlignment="1">
      <alignment textRotation="65"/>
    </xf>
    <xf numFmtId="0" fontId="3" fillId="0" borderId="0" xfId="0" applyFont="1" applyAlignment="1">
      <alignment horizontal="center" vertical="top"/>
    </xf>
    <xf numFmtId="0" fontId="4" fillId="0" borderId="0" xfId="0" applyFont="1" applyBorder="1" applyAlignment="1">
      <alignment horizontal="center" vertical="top"/>
    </xf>
    <xf numFmtId="0" fontId="0" fillId="0" borderId="0" xfId="0" applyFill="1" applyBorder="1" applyAlignment="1">
      <alignment horizontal="center" vertical="top"/>
    </xf>
    <xf numFmtId="0" fontId="3" fillId="0" borderId="1" xfId="0" applyFont="1" applyBorder="1" applyAlignment="1">
      <alignment horizontal="center" textRotation="65"/>
    </xf>
    <xf numFmtId="0" fontId="0" fillId="0" borderId="0" xfId="0" applyProtection="1">
      <protection locked="0"/>
    </xf>
    <xf numFmtId="0" fontId="0" fillId="0" borderId="0" xfId="0" applyFill="1" applyBorder="1" applyProtection="1">
      <protection locked="0"/>
    </xf>
    <xf numFmtId="0" fontId="0" fillId="0" borderId="0" xfId="0" applyAlignment="1" applyProtection="1">
      <alignment horizontal="center" vertical="top"/>
      <protection locked="0"/>
    </xf>
    <xf numFmtId="0" fontId="0" fillId="0" borderId="0" xfId="0" applyAlignment="1">
      <alignment horizontal="center"/>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xf>
    <xf numFmtId="0" fontId="0" fillId="0" borderId="0" xfId="0" applyBorder="1" applyAlignment="1" applyProtection="1">
      <alignment vertical="top"/>
      <protection locked="0"/>
    </xf>
    <xf numFmtId="0" fontId="0" fillId="0" borderId="0" xfId="0" applyProtection="1"/>
    <xf numFmtId="0" fontId="3" fillId="0" borderId="0" xfId="0" applyFont="1" applyProtection="1"/>
    <xf numFmtId="0" fontId="0" fillId="0" borderId="0" xfId="0" applyBorder="1" applyProtection="1"/>
    <xf numFmtId="0" fontId="0" fillId="0" borderId="0" xfId="0" applyFill="1"/>
    <xf numFmtId="0" fontId="3" fillId="0" borderId="0" xfId="0" applyFont="1" applyFill="1"/>
    <xf numFmtId="0" fontId="3" fillId="0" borderId="1" xfId="0" applyFont="1" applyBorder="1" applyAlignment="1">
      <alignment horizontal="center" vertical="center"/>
    </xf>
    <xf numFmtId="164" fontId="3" fillId="0" borderId="1" xfId="0" applyNumberFormat="1" applyFont="1" applyBorder="1" applyAlignment="1">
      <alignment horizontal="center"/>
    </xf>
    <xf numFmtId="0" fontId="3" fillId="0" borderId="0" xfId="0" applyFont="1" applyBorder="1" applyAlignment="1" applyProtection="1">
      <alignment horizontal="center"/>
    </xf>
    <xf numFmtId="0" fontId="0" fillId="0" borderId="0" xfId="0" applyAlignment="1" applyProtection="1">
      <alignment horizontal="center" vertical="top"/>
    </xf>
    <xf numFmtId="0" fontId="0" fillId="0" borderId="0" xfId="0" applyAlignment="1" applyProtection="1">
      <alignment horizontal="center" vertical="top" wrapText="1"/>
    </xf>
    <xf numFmtId="0" fontId="0" fillId="0" borderId="0" xfId="0" applyBorder="1" applyAlignment="1" applyProtection="1">
      <alignment vertical="top"/>
    </xf>
    <xf numFmtId="0" fontId="0" fillId="0" borderId="0" xfId="0" applyBorder="1" applyAlignment="1" applyProtection="1">
      <alignment horizontal="center" vertical="top"/>
    </xf>
    <xf numFmtId="0" fontId="3" fillId="0" borderId="0" xfId="0" applyFont="1" applyBorder="1" applyProtection="1"/>
    <xf numFmtId="0" fontId="2" fillId="0" borderId="0" xfId="0" applyFont="1" applyAlignment="1" applyProtection="1">
      <alignment horizontal="center" vertical="top"/>
      <protection hidden="1"/>
    </xf>
    <xf numFmtId="0" fontId="0" fillId="0" borderId="0" xfId="0" applyAlignment="1" applyProtection="1">
      <alignment vertical="center"/>
    </xf>
    <xf numFmtId="0" fontId="3" fillId="0" borderId="1" xfId="0" applyFont="1" applyBorder="1" applyAlignment="1">
      <alignment horizontal="center"/>
    </xf>
    <xf numFmtId="0" fontId="3" fillId="0" borderId="0" xfId="0" applyFont="1" applyAlignment="1">
      <alignment horizontal="center"/>
    </xf>
    <xf numFmtId="0" fontId="0" fillId="0" borderId="0" xfId="0" applyAlignment="1" applyProtection="1">
      <alignment horizontal="center" vertical="center"/>
    </xf>
    <xf numFmtId="0" fontId="0" fillId="0" borderId="0" xfId="0" applyFill="1" applyBorder="1" applyProtection="1"/>
    <xf numFmtId="0" fontId="0" fillId="0" borderId="0" xfId="0" applyNumberFormat="1" applyBorder="1" applyAlignment="1" applyProtection="1">
      <alignment horizontal="center" vertical="top"/>
    </xf>
    <xf numFmtId="1" fontId="0" fillId="0" borderId="0" xfId="0" applyNumberFormat="1" applyAlignment="1" applyProtection="1">
      <alignment horizontal="center" vertical="top"/>
      <protection hidden="1"/>
    </xf>
    <xf numFmtId="0" fontId="0" fillId="0" borderId="0" xfId="0" applyBorder="1" applyAlignment="1" applyProtection="1">
      <alignment horizontal="center" vertical="top"/>
      <protection hidden="1"/>
    </xf>
    <xf numFmtId="0" fontId="8" fillId="0" borderId="0" xfId="0" applyFont="1"/>
    <xf numFmtId="0" fontId="0" fillId="0" borderId="0" xfId="0" applyBorder="1" applyAlignment="1" applyProtection="1">
      <alignment horizontal="center" vertical="top"/>
      <protection locked="0"/>
    </xf>
    <xf numFmtId="0" fontId="0" fillId="0" borderId="0" xfId="0" applyBorder="1" applyAlignment="1" applyProtection="1">
      <alignment horizontal="center" vertical="top"/>
    </xf>
    <xf numFmtId="0" fontId="10" fillId="0" borderId="0" xfId="0" applyFont="1"/>
    <xf numFmtId="0" fontId="0" fillId="0" borderId="1" xfId="0" applyNumberFormat="1" applyBorder="1" applyAlignment="1" applyProtection="1">
      <alignment horizontal="center" vertical="top"/>
      <protection locked="0"/>
    </xf>
    <xf numFmtId="0" fontId="0" fillId="0" borderId="0" xfId="0" applyAlignment="1">
      <alignment horizontal="center" vertical="center"/>
    </xf>
    <xf numFmtId="0" fontId="3" fillId="0" borderId="1" xfId="0" applyFont="1" applyFill="1" applyBorder="1" applyAlignment="1">
      <alignment horizontal="center" textRotation="65"/>
    </xf>
    <xf numFmtId="164" fontId="0" fillId="0" borderId="0" xfId="0" applyNumberFormat="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0" xfId="0" applyFill="1" applyAlignment="1">
      <alignment horizontal="center"/>
    </xf>
    <xf numFmtId="164" fontId="5" fillId="0" borderId="0" xfId="0" applyNumberFormat="1" applyFont="1" applyBorder="1" applyAlignment="1">
      <alignment horizontal="center"/>
    </xf>
    <xf numFmtId="164" fontId="0" fillId="0" borderId="0" xfId="0" applyNumberFormat="1" applyBorder="1" applyAlignment="1">
      <alignment horizontal="center"/>
    </xf>
    <xf numFmtId="0" fontId="3" fillId="0" borderId="4" xfId="0" applyFont="1" applyBorder="1" applyAlignment="1">
      <alignment horizontal="center" textRotation="65"/>
    </xf>
    <xf numFmtId="0" fontId="3" fillId="0" borderId="5" xfId="0" applyFont="1" applyBorder="1" applyAlignment="1">
      <alignment horizontal="center" textRotation="65"/>
    </xf>
    <xf numFmtId="0" fontId="0" fillId="0" borderId="0" xfId="0" applyAlignment="1" applyProtection="1">
      <alignment horizontal="center" vertical="center"/>
      <protection hidden="1"/>
    </xf>
    <xf numFmtId="164" fontId="0" fillId="0" borderId="0" xfId="0" applyNumberFormat="1" applyAlignment="1" applyProtection="1">
      <alignment horizontal="center" vertical="top"/>
    </xf>
    <xf numFmtId="164" fontId="3" fillId="0" borderId="0" xfId="0" applyNumberFormat="1" applyFont="1" applyAlignment="1">
      <alignment horizontal="center"/>
    </xf>
    <xf numFmtId="164" fontId="3" fillId="0" borderId="0" xfId="0" applyNumberFormat="1" applyFont="1" applyFill="1" applyAlignment="1">
      <alignment horizontal="center"/>
    </xf>
    <xf numFmtId="164" fontId="3" fillId="0" borderId="1" xfId="0" applyNumberFormat="1" applyFont="1" applyBorder="1" applyAlignment="1">
      <alignment horizontal="center" textRotation="65"/>
    </xf>
    <xf numFmtId="164" fontId="3" fillId="0" borderId="0" xfId="0" applyNumberFormat="1" applyFont="1" applyBorder="1" applyAlignment="1">
      <alignment horizontal="center"/>
    </xf>
    <xf numFmtId="166" fontId="3" fillId="0" borderId="0" xfId="0" applyNumberFormat="1" applyFont="1" applyBorder="1" applyAlignment="1">
      <alignment horizontal="left"/>
    </xf>
    <xf numFmtId="166" fontId="3" fillId="0" borderId="0" xfId="0" applyNumberFormat="1" applyFont="1" applyFill="1" applyBorder="1" applyAlignment="1">
      <alignment horizontal="left"/>
    </xf>
    <xf numFmtId="0" fontId="3" fillId="4" borderId="2" xfId="0" applyFont="1" applyFill="1" applyBorder="1" applyAlignment="1" applyProtection="1">
      <alignment horizontal="center" vertical="top" wrapText="1"/>
    </xf>
    <xf numFmtId="0" fontId="0" fillId="0" borderId="0" xfId="0" applyAlignment="1" applyProtection="1">
      <alignment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xf>
    <xf numFmtId="0" fontId="0" fillId="2" borderId="8"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6" fillId="0" borderId="0" xfId="0" applyFont="1" applyBorder="1" applyAlignment="1" applyProtection="1">
      <alignment horizontal="center"/>
    </xf>
    <xf numFmtId="0" fontId="0" fillId="0" borderId="0" xfId="0" applyAlignment="1" applyProtection="1">
      <alignment horizontal="center" wrapText="1"/>
    </xf>
    <xf numFmtId="1" fontId="3" fillId="0" borderId="0" xfId="0" applyNumberFormat="1" applyFont="1" applyBorder="1" applyAlignment="1" applyProtection="1">
      <alignment horizontal="center" vertical="center"/>
    </xf>
    <xf numFmtId="0" fontId="0" fillId="0" borderId="0" xfId="0" applyBorder="1" applyAlignment="1" applyProtection="1">
      <alignment wrapText="1"/>
    </xf>
    <xf numFmtId="0" fontId="0" fillId="0" borderId="0" xfId="0" applyFill="1" applyBorder="1" applyAlignment="1" applyProtection="1">
      <alignment wrapText="1"/>
    </xf>
    <xf numFmtId="0" fontId="3" fillId="0" borderId="23" xfId="0" applyFont="1" applyBorder="1" applyAlignment="1" applyProtection="1">
      <alignment horizontal="center" vertical="center"/>
    </xf>
    <xf numFmtId="0" fontId="9" fillId="0" borderId="0" xfId="0" applyFont="1" applyBorder="1" applyAlignment="1" applyProtection="1">
      <alignment horizontal="left"/>
    </xf>
    <xf numFmtId="164" fontId="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top"/>
    </xf>
    <xf numFmtId="0" fontId="3" fillId="0" borderId="0" xfId="0" applyFont="1" applyFill="1" applyBorder="1" applyAlignment="1" applyProtection="1">
      <alignment horizontal="center" vertical="top" wrapText="1"/>
    </xf>
    <xf numFmtId="0" fontId="3" fillId="0" borderId="0" xfId="0" applyFont="1" applyBorder="1" applyAlignment="1" applyProtection="1">
      <alignment horizontal="center" vertical="center" wrapText="1"/>
    </xf>
    <xf numFmtId="9" fontId="3" fillId="0" borderId="23" xfId="0" applyNumberFormat="1" applyFont="1" applyBorder="1" applyAlignment="1" applyProtection="1">
      <alignment horizontal="center" vertical="center" wrapText="1"/>
    </xf>
    <xf numFmtId="0" fontId="0" fillId="0" borderId="0" xfId="0" applyBorder="1" applyAlignment="1" applyProtection="1">
      <alignment vertical="center" wrapText="1"/>
    </xf>
    <xf numFmtId="0" fontId="3" fillId="0" borderId="16" xfId="0" applyFont="1" applyBorder="1" applyAlignment="1" applyProtection="1">
      <alignment horizontal="center" vertical="center"/>
    </xf>
    <xf numFmtId="9" fontId="3" fillId="0" borderId="19" xfId="0" applyNumberFormat="1"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9" xfId="0" applyFont="1" applyBorder="1" applyAlignment="1" applyProtection="1">
      <alignment horizontal="center" vertical="center"/>
    </xf>
    <xf numFmtId="0" fontId="3" fillId="0" borderId="24"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xf>
    <xf numFmtId="165" fontId="0" fillId="0" borderId="1" xfId="0" applyNumberFormat="1" applyBorder="1" applyAlignment="1" applyProtection="1">
      <alignment horizontal="center" vertical="top"/>
    </xf>
    <xf numFmtId="1" fontId="3" fillId="0" borderId="19" xfId="0" applyNumberFormat="1" applyFont="1" applyBorder="1" applyAlignment="1" applyProtection="1">
      <alignment horizontal="center" vertical="center"/>
    </xf>
    <xf numFmtId="0" fontId="0" fillId="0" borderId="0" xfId="0" applyBorder="1" applyProtection="1">
      <protection locked="0"/>
    </xf>
    <xf numFmtId="1" fontId="3" fillId="0" borderId="30" xfId="0" applyNumberFormat="1" applyFont="1" applyBorder="1" applyAlignment="1" applyProtection="1">
      <alignment horizontal="center" vertical="center" wrapText="1"/>
    </xf>
    <xf numFmtId="1" fontId="0" fillId="0" borderId="22" xfId="0" applyNumberFormat="1" applyBorder="1" applyAlignment="1" applyProtection="1">
      <alignment horizontal="center" vertical="center" wrapText="1"/>
    </xf>
    <xf numFmtId="14" fontId="0" fillId="0" borderId="1" xfId="0" applyNumberFormat="1" applyBorder="1" applyAlignment="1" applyProtection="1">
      <alignment horizontal="center" vertical="top"/>
      <protection locked="0"/>
    </xf>
    <xf numFmtId="14" fontId="0" fillId="0" borderId="4"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0" fontId="0" fillId="2" borderId="4" xfId="0"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Alignment="1" applyProtection="1">
      <alignment horizontal="center"/>
    </xf>
    <xf numFmtId="0" fontId="0" fillId="0" borderId="0" xfId="0" applyBorder="1" applyProtection="1">
      <protection locked="0"/>
    </xf>
    <xf numFmtId="14" fontId="0" fillId="0" borderId="8" xfId="0" applyNumberFormat="1" applyBorder="1" applyAlignment="1" applyProtection="1">
      <alignment horizontal="center" vertical="top"/>
      <protection locked="0"/>
    </xf>
    <xf numFmtId="0" fontId="0" fillId="0" borderId="0" xfId="0" applyAlignment="1" applyProtection="1">
      <alignment horizontal="center" vertical="center" wrapText="1"/>
    </xf>
    <xf numFmtId="0" fontId="0" fillId="0" borderId="0" xfId="0" applyAlignment="1">
      <alignment horizontal="left"/>
    </xf>
    <xf numFmtId="0" fontId="3" fillId="0" borderId="0" xfId="0" applyFont="1" applyAlignment="1">
      <alignment horizontal="left"/>
    </xf>
    <xf numFmtId="0" fontId="5" fillId="0" borderId="0" xfId="0" applyFont="1" applyAlignment="1">
      <alignment horizontal="left"/>
    </xf>
    <xf numFmtId="0" fontId="3" fillId="0" borderId="0" xfId="0" applyFont="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0" fontId="0" fillId="0" borderId="0" xfId="0" applyFill="1" applyBorder="1" applyAlignment="1">
      <alignment horizontal="left"/>
    </xf>
    <xf numFmtId="1" fontId="3" fillId="0" borderId="22" xfId="0" applyNumberFormat="1" applyFont="1" applyBorder="1" applyAlignment="1" applyProtection="1">
      <alignment horizontal="center" vertical="center" wrapText="1"/>
    </xf>
    <xf numFmtId="0" fontId="0" fillId="0" borderId="0" xfId="0" applyFill="1" applyBorder="1" applyAlignment="1" applyProtection="1">
      <alignment horizontal="center" vertical="top"/>
      <protection locked="0"/>
    </xf>
    <xf numFmtId="1" fontId="0" fillId="0" borderId="0" xfId="0" applyNumberFormat="1" applyFill="1" applyBorder="1" applyAlignment="1" applyProtection="1">
      <alignment horizontal="center" vertical="top"/>
    </xf>
    <xf numFmtId="0" fontId="0" fillId="0" borderId="0" xfId="0" applyFill="1" applyBorder="1" applyAlignment="1" applyProtection="1">
      <alignment horizontal="center" vertical="center"/>
    </xf>
    <xf numFmtId="0" fontId="0" fillId="0" borderId="0" xfId="0" applyFill="1" applyBorder="1" applyAlignment="1" applyProtection="1">
      <alignment vertical="top"/>
    </xf>
    <xf numFmtId="1"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center"/>
    </xf>
    <xf numFmtId="0" fontId="0" fillId="0" borderId="0" xfId="0" applyBorder="1" applyAlignment="1" applyProtection="1">
      <alignment horizontal="center" vertical="top"/>
      <protection locked="0" hidden="1"/>
    </xf>
    <xf numFmtId="0" fontId="0" fillId="0" borderId="0" xfId="0" applyNumberFormat="1" applyBorder="1" applyAlignment="1" applyProtection="1">
      <alignment horizontal="center" vertical="top"/>
      <protection locked="0"/>
    </xf>
    <xf numFmtId="1" fontId="0" fillId="0" borderId="0" xfId="0" applyNumberFormat="1" applyAlignment="1" applyProtection="1">
      <alignment horizontal="center" vertical="top"/>
      <protection locked="0" hidden="1"/>
    </xf>
    <xf numFmtId="0" fontId="3" fillId="0" borderId="0" xfId="0" applyFont="1" applyBorder="1" applyAlignment="1" applyProtection="1">
      <alignment horizontal="center" vertical="center" wrapText="1"/>
      <protection locked="0"/>
    </xf>
    <xf numFmtId="1" fontId="3" fillId="0" borderId="0"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164"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top" wrapText="1"/>
      <protection locked="0"/>
    </xf>
    <xf numFmtId="0" fontId="0" fillId="0" borderId="0" xfId="0" applyAlignment="1" applyProtection="1">
      <alignment horizontal="center" vertical="center"/>
      <protection locked="0" hidden="1"/>
    </xf>
    <xf numFmtId="164" fontId="0" fillId="0" borderId="0" xfId="0" applyNumberFormat="1" applyAlignment="1" applyProtection="1">
      <alignment horizontal="center" vertical="top"/>
      <protection locked="0"/>
    </xf>
    <xf numFmtId="0" fontId="0" fillId="0" borderId="0" xfId="0" applyAlignment="1" applyProtection="1">
      <alignment horizontal="center" vertical="top" wrapText="1"/>
      <protection locked="0"/>
    </xf>
    <xf numFmtId="0" fontId="3" fillId="0" borderId="0" xfId="0" applyFont="1" applyBorder="1" applyAlignment="1" applyProtection="1">
      <alignment horizontal="center"/>
      <protection locked="0"/>
    </xf>
    <xf numFmtId="0" fontId="9"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3" fillId="0" borderId="0" xfId="0" applyFont="1" applyBorder="1" applyProtection="1">
      <protection locked="0"/>
    </xf>
    <xf numFmtId="14" fontId="0" fillId="0" borderId="1" xfId="0" applyNumberFormat="1" applyBorder="1" applyAlignment="1" applyProtection="1">
      <alignment horizontal="left" vertical="top" wrapText="1"/>
      <protection locked="0"/>
    </xf>
    <xf numFmtId="14" fontId="0" fillId="0" borderId="1" xfId="0" applyNumberFormat="1" applyBorder="1" applyAlignment="1" applyProtection="1">
      <alignment horizontal="center" vertical="top" wrapText="1"/>
      <protection locked="0"/>
    </xf>
    <xf numFmtId="0" fontId="6" fillId="0" borderId="0" xfId="0" applyFont="1" applyProtection="1"/>
    <xf numFmtId="0" fontId="0" fillId="0" borderId="0" xfId="0" applyFont="1" applyProtection="1"/>
    <xf numFmtId="0" fontId="0" fillId="0" borderId="0" xfId="0" applyAlignment="1" applyProtection="1">
      <alignment horizontal="left" vertical="center"/>
    </xf>
    <xf numFmtId="49" fontId="3" fillId="0" borderId="0" xfId="0" applyNumberFormat="1" applyFont="1" applyAlignment="1" applyProtection="1">
      <alignment vertical="top"/>
    </xf>
    <xf numFmtId="49" fontId="0" fillId="0" borderId="0" xfId="0" applyNumberFormat="1" applyProtection="1"/>
    <xf numFmtId="49" fontId="3" fillId="0" borderId="0" xfId="0" applyNumberFormat="1" applyFont="1" applyAlignment="1" applyProtection="1">
      <alignment vertical="center"/>
    </xf>
    <xf numFmtId="0" fontId="13" fillId="0" borderId="0" xfId="0" applyFont="1" applyAlignment="1" applyProtection="1">
      <alignment vertical="center"/>
    </xf>
    <xf numFmtId="1"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vertical="top"/>
    </xf>
    <xf numFmtId="0" fontId="0" fillId="0" borderId="0" xfId="0" applyProtection="1"/>
    <xf numFmtId="0" fontId="0" fillId="0" borderId="0" xfId="0" applyAlignment="1" applyProtection="1">
      <alignment vertical="top" wrapText="1"/>
    </xf>
    <xf numFmtId="0" fontId="0" fillId="2" borderId="4" xfId="0" applyFill="1" applyBorder="1" applyAlignment="1" applyProtection="1">
      <alignment horizontal="center" vertical="center"/>
    </xf>
    <xf numFmtId="0" fontId="0" fillId="0" borderId="4" xfId="0" applyBorder="1" applyAlignment="1" applyProtection="1">
      <alignment horizontal="center" vertical="top"/>
      <protection locked="0"/>
    </xf>
    <xf numFmtId="0" fontId="0" fillId="0" borderId="4" xfId="0" applyFont="1" applyFill="1" applyBorder="1" applyAlignment="1" applyProtection="1">
      <protection locked="0"/>
    </xf>
    <xf numFmtId="0" fontId="3" fillId="0" borderId="4" xfId="0" applyFont="1" applyBorder="1" applyAlignment="1" applyProtection="1">
      <alignment horizontal="center" vertical="top"/>
      <protection locked="0"/>
    </xf>
    <xf numFmtId="0" fontId="3" fillId="0" borderId="4" xfId="0" applyFont="1" applyBorder="1" applyAlignment="1" applyProtection="1">
      <alignment horizontal="center"/>
      <protection locked="0"/>
    </xf>
    <xf numFmtId="0" fontId="3" fillId="0" borderId="0"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top"/>
      <protection locked="0"/>
    </xf>
    <xf numFmtId="0" fontId="3" fillId="4" borderId="10" xfId="0" applyFont="1" applyFill="1" applyBorder="1" applyAlignment="1" applyProtection="1">
      <alignment horizontal="center" vertical="top"/>
    </xf>
    <xf numFmtId="0" fontId="3" fillId="0" borderId="0" xfId="0" applyFont="1" applyFill="1" applyBorder="1" applyAlignment="1" applyProtection="1">
      <alignment horizontal="center" vertical="top" wrapText="1"/>
    </xf>
    <xf numFmtId="0" fontId="0" fillId="0" borderId="0" xfId="0" applyProtection="1"/>
    <xf numFmtId="0" fontId="0" fillId="2" borderId="4" xfId="0" applyFill="1" applyBorder="1" applyAlignment="1" applyProtection="1">
      <alignment horizontal="center" vertical="center" wrapText="1"/>
    </xf>
    <xf numFmtId="0" fontId="14" fillId="0" borderId="0" xfId="0" applyFont="1"/>
    <xf numFmtId="0" fontId="3" fillId="4" borderId="1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hidden="1"/>
    </xf>
    <xf numFmtId="0" fontId="3" fillId="4" borderId="10" xfId="0" applyFont="1" applyFill="1" applyBorder="1" applyAlignment="1" applyProtection="1">
      <alignment horizontal="center" vertical="center"/>
    </xf>
    <xf numFmtId="0" fontId="3" fillId="4" borderId="2" xfId="0" applyFont="1" applyFill="1" applyBorder="1" applyAlignment="1" applyProtection="1">
      <alignment horizontal="center" vertical="center" wrapText="1"/>
    </xf>
    <xf numFmtId="0" fontId="2" fillId="0" borderId="0" xfId="0" applyFont="1" applyAlignment="1" applyProtection="1">
      <alignment horizontal="center" vertical="center"/>
      <protection hidden="1"/>
    </xf>
    <xf numFmtId="0" fontId="12" fillId="0" borderId="0" xfId="0" applyFont="1" applyAlignment="1" applyProtection="1">
      <alignment horizontal="center" vertical="center" wrapText="1"/>
    </xf>
    <xf numFmtId="0" fontId="0" fillId="0" borderId="4" xfId="0" applyFont="1" applyBorder="1" applyAlignment="1" applyProtection="1">
      <alignment horizontal="center" vertical="top"/>
      <protection locked="0"/>
    </xf>
    <xf numFmtId="0" fontId="0" fillId="0" borderId="0" xfId="0" applyAlignment="1">
      <alignment vertical="center"/>
    </xf>
    <xf numFmtId="0" fontId="3" fillId="0" borderId="0" xfId="0" applyFont="1" applyBorder="1" applyAlignment="1" applyProtection="1">
      <alignment horizontal="center" vertical="center"/>
    </xf>
    <xf numFmtId="1" fontId="3" fillId="0" borderId="1" xfId="0" applyNumberFormat="1" applyFont="1" applyFill="1" applyBorder="1" applyAlignment="1">
      <alignment horizontal="center" vertical="top"/>
    </xf>
    <xf numFmtId="0" fontId="0" fillId="0" borderId="0" xfId="0" applyProtection="1"/>
    <xf numFmtId="0" fontId="0" fillId="0" borderId="0" xfId="0" applyBorder="1" applyProtection="1">
      <protection locked="0"/>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0" fillId="0" borderId="0" xfId="0" applyProtection="1"/>
    <xf numFmtId="0" fontId="3" fillId="0" borderId="0" xfId="0" applyFont="1" applyFill="1" applyBorder="1" applyAlignment="1" applyProtection="1">
      <alignment horizontal="center" vertical="center" wrapText="1"/>
    </xf>
    <xf numFmtId="0" fontId="0" fillId="0" borderId="4" xfId="0" applyBorder="1" applyAlignment="1" applyProtection="1">
      <alignment horizontal="center" vertical="top"/>
      <protection locked="0"/>
    </xf>
    <xf numFmtId="14" fontId="0" fillId="0" borderId="4" xfId="0" applyNumberFormat="1" applyBorder="1" applyAlignment="1" applyProtection="1">
      <alignment horizontal="center" vertical="top"/>
      <protection locked="0"/>
    </xf>
    <xf numFmtId="0" fontId="9" fillId="0" borderId="0" xfId="0" applyFont="1" applyAlignment="1" applyProtection="1">
      <alignment horizontal="center"/>
    </xf>
    <xf numFmtId="0" fontId="0" fillId="2" borderId="4" xfId="0" applyFill="1" applyBorder="1" applyAlignment="1" applyProtection="1">
      <alignment horizontal="center" vertical="center"/>
    </xf>
    <xf numFmtId="0" fontId="0" fillId="2" borderId="4" xfId="0" applyFill="1" applyBorder="1" applyAlignment="1" applyProtection="1">
      <alignment horizontal="center" vertical="center" wrapText="1"/>
    </xf>
    <xf numFmtId="0" fontId="0" fillId="0" borderId="4" xfId="0" applyBorder="1" applyAlignment="1" applyProtection="1">
      <alignment horizontal="center" wrapText="1"/>
    </xf>
    <xf numFmtId="0" fontId="7" fillId="0" borderId="4" xfId="0" applyFont="1" applyBorder="1" applyAlignment="1" applyProtection="1">
      <alignment horizontal="left"/>
      <protection locked="0"/>
    </xf>
    <xf numFmtId="0" fontId="0" fillId="0" borderId="4" xfId="0" applyBorder="1" applyAlignment="1" applyProtection="1">
      <alignment horizontal="center"/>
      <protection locked="0"/>
    </xf>
    <xf numFmtId="14" fontId="3" fillId="0" borderId="4" xfId="0" applyNumberFormat="1" applyFon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0" fillId="2" borderId="1" xfId="0" applyFill="1" applyBorder="1" applyAlignment="1" applyProtection="1">
      <alignment horizontal="center" vertical="center"/>
    </xf>
    <xf numFmtId="0" fontId="3" fillId="4" borderId="10" xfId="0" applyFont="1" applyFill="1" applyBorder="1" applyAlignment="1" applyProtection="1">
      <alignment horizontal="center" vertical="center"/>
    </xf>
    <xf numFmtId="14" fontId="3" fillId="0" borderId="13" xfId="0" applyNumberFormat="1" applyFont="1" applyBorder="1" applyAlignment="1" applyProtection="1">
      <alignment horizontal="center" vertical="top"/>
      <protection locked="0"/>
    </xf>
    <xf numFmtId="0" fontId="3" fillId="0" borderId="23"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9" fillId="0" borderId="0" xfId="0" applyFont="1" applyBorder="1" applyProtection="1"/>
    <xf numFmtId="0" fontId="0" fillId="0" borderId="4" xfId="0" applyFont="1" applyFill="1" applyBorder="1" applyAlignment="1" applyProtection="1">
      <protection locked="0"/>
    </xf>
    <xf numFmtId="0" fontId="3" fillId="0" borderId="4" xfId="0" applyFont="1" applyBorder="1" applyAlignment="1" applyProtection="1">
      <alignment horizontal="center"/>
      <protection locked="0"/>
    </xf>
    <xf numFmtId="0" fontId="3" fillId="0" borderId="13"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0" fillId="0" borderId="0" xfId="0" applyFont="1" applyFill="1" applyBorder="1" applyAlignment="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top"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center" vertical="top" wrapText="1"/>
    </xf>
    <xf numFmtId="0" fontId="3" fillId="0" borderId="0" xfId="0" applyFont="1" applyAlignment="1" applyProtection="1">
      <alignment vertical="top" wrapText="1"/>
    </xf>
    <xf numFmtId="14" fontId="3"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13" fillId="0" borderId="0" xfId="0" applyFont="1" applyAlignment="1" applyProtection="1">
      <alignment vertical="top" wrapText="1"/>
    </xf>
    <xf numFmtId="0" fontId="0" fillId="0" borderId="0" xfId="0" applyAlignment="1" applyProtection="1">
      <alignment vertical="top" wrapText="1"/>
    </xf>
    <xf numFmtId="14" fontId="0" fillId="0" borderId="0" xfId="0" applyNumberFormat="1" applyFill="1" applyBorder="1" applyAlignment="1" applyProtection="1">
      <alignment horizontal="center" vertical="top"/>
    </xf>
    <xf numFmtId="0" fontId="0" fillId="0" borderId="0" xfId="0" applyFill="1" applyBorder="1" applyAlignment="1" applyProtection="1">
      <alignment horizontal="center" vertical="top"/>
    </xf>
    <xf numFmtId="1" fontId="0" fillId="0" borderId="0" xfId="0" applyNumberFormat="1" applyFill="1" applyBorder="1" applyAlignment="1" applyProtection="1">
      <alignment horizontal="center" vertical="top"/>
    </xf>
    <xf numFmtId="0" fontId="6" fillId="0" borderId="0" xfId="0" applyFont="1" applyAlignment="1" applyProtection="1">
      <alignment horizontal="left" vertical="center" wrapText="1"/>
    </xf>
    <xf numFmtId="0" fontId="13" fillId="0" borderId="0" xfId="0" applyFont="1" applyAlignment="1" applyProtection="1">
      <alignment horizontal="left" vertical="center"/>
    </xf>
    <xf numFmtId="0" fontId="0" fillId="0" borderId="0" xfId="0" applyBorder="1" applyAlignment="1" applyProtection="1">
      <alignment vertical="top" wrapText="1"/>
    </xf>
    <xf numFmtId="0" fontId="0" fillId="0" borderId="0" xfId="0" applyProtection="1"/>
    <xf numFmtId="0" fontId="0" fillId="0" borderId="0" xfId="0" applyAlignment="1" applyProtection="1">
      <alignment horizontal="left" vertical="top" wrapText="1"/>
    </xf>
    <xf numFmtId="0" fontId="6" fillId="0" borderId="0" xfId="0" applyFont="1" applyFill="1" applyBorder="1" applyAlignment="1" applyProtection="1">
      <alignment horizontal="center"/>
    </xf>
    <xf numFmtId="0" fontId="3" fillId="0" borderId="0" xfId="0" applyFont="1" applyFill="1" applyBorder="1" applyAlignment="1" applyProtection="1">
      <alignment horizontal="center" vertical="center" wrapText="1"/>
    </xf>
    <xf numFmtId="0" fontId="7" fillId="0" borderId="1" xfId="0" applyFont="1" applyBorder="1" applyAlignment="1" applyProtection="1">
      <alignment wrapText="1"/>
      <protection locked="0"/>
    </xf>
    <xf numFmtId="0" fontId="0" fillId="0" borderId="1" xfId="0"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0" fillId="0" borderId="4"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3" xfId="0" applyBorder="1" applyAlignment="1" applyProtection="1">
      <alignment horizontal="center" vertical="top"/>
      <protection locked="0"/>
    </xf>
    <xf numFmtId="14" fontId="0" fillId="0" borderId="4" xfId="0" applyNumberFormat="1" applyBorder="1" applyAlignment="1" applyProtection="1">
      <alignment horizontal="center" vertical="top"/>
      <protection locked="0"/>
    </xf>
    <xf numFmtId="14" fontId="0" fillId="0" borderId="3" xfId="0" applyNumberForma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0" borderId="33" xfId="0" applyFont="1" applyBorder="1" applyAlignment="1" applyProtection="1">
      <alignment horizontal="left" vertical="top" wrapText="1"/>
      <protection locked="0"/>
    </xf>
    <xf numFmtId="0" fontId="9" fillId="0" borderId="0" xfId="0" applyFont="1" applyAlignment="1" applyProtection="1">
      <alignment horizontal="center"/>
    </xf>
    <xf numFmtId="14" fontId="3" fillId="0" borderId="4" xfId="0" applyNumberFormat="1" applyFont="1" applyBorder="1" applyAlignment="1" applyProtection="1">
      <alignment horizontal="center" vertical="top"/>
      <protection locked="0"/>
    </xf>
    <xf numFmtId="14" fontId="3" fillId="0" borderId="3" xfId="0" applyNumberFormat="1"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0" fillId="0" borderId="4" xfId="0" applyFont="1" applyFill="1" applyBorder="1" applyAlignment="1" applyProtection="1">
      <protection locked="0"/>
    </xf>
    <xf numFmtId="0" fontId="0" fillId="0" borderId="3" xfId="0" applyFont="1" applyFill="1" applyBorder="1" applyAlignment="1" applyProtection="1">
      <protection locked="0"/>
    </xf>
    <xf numFmtId="0" fontId="3" fillId="4" borderId="1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14" fontId="3" fillId="0" borderId="14" xfId="0" applyNumberFormat="1" applyFont="1" applyBorder="1" applyAlignment="1" applyProtection="1">
      <alignment horizontal="center" vertical="top"/>
      <protection locked="0"/>
    </xf>
    <xf numFmtId="14" fontId="3" fillId="0" borderId="15" xfId="0" applyNumberFormat="1" applyFont="1" applyBorder="1" applyAlignment="1" applyProtection="1">
      <alignment horizontal="center" vertical="top"/>
      <protection locked="0"/>
    </xf>
    <xf numFmtId="14" fontId="3" fillId="0" borderId="8" xfId="0" applyNumberFormat="1" applyFont="1" applyBorder="1" applyAlignment="1" applyProtection="1">
      <alignment horizontal="center" vertical="top"/>
      <protection locked="0"/>
    </xf>
    <xf numFmtId="0" fontId="3" fillId="4" borderId="10" xfId="0" applyFont="1" applyFill="1" applyBorder="1" applyAlignment="1" applyProtection="1">
      <alignment horizontal="center" vertical="center"/>
      <protection locked="0"/>
    </xf>
    <xf numFmtId="0" fontId="3" fillId="0" borderId="13" xfId="0" applyFont="1" applyBorder="1" applyAlignment="1" applyProtection="1">
      <alignment horizontal="center" vertical="top"/>
      <protection locked="0"/>
    </xf>
    <xf numFmtId="0" fontId="3" fillId="0" borderId="15" xfId="0" applyFont="1" applyBorder="1" applyAlignment="1" applyProtection="1">
      <alignment horizontal="center" vertical="top"/>
      <protection locked="0"/>
    </xf>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0" borderId="8" xfId="0" applyFont="1" applyFill="1" applyBorder="1" applyAlignment="1" applyProtection="1">
      <protection locked="0"/>
    </xf>
    <xf numFmtId="0" fontId="3" fillId="0" borderId="8" xfId="0" applyFont="1" applyBorder="1" applyAlignment="1" applyProtection="1">
      <alignment horizontal="center"/>
      <protection locked="0"/>
    </xf>
    <xf numFmtId="0" fontId="3" fillId="0" borderId="2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1" xfId="0" applyFont="1" applyBorder="1" applyAlignment="1" applyProtection="1">
      <alignment horizontal="center" vertical="center"/>
    </xf>
    <xf numFmtId="0" fontId="9" fillId="0" borderId="9" xfId="0" applyFont="1" applyBorder="1" applyProtection="1"/>
    <xf numFmtId="0" fontId="3" fillId="0" borderId="1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0" fillId="2" borderId="4"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3" xfId="0" applyFill="1" applyBorder="1" applyAlignment="1" applyProtection="1">
      <alignment horizontal="center" vertical="center"/>
    </xf>
    <xf numFmtId="0" fontId="3" fillId="0" borderId="17"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8"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6" fillId="3" borderId="39"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14" fontId="3" fillId="0" borderId="13" xfId="0" applyNumberFormat="1" applyFont="1" applyBorder="1" applyAlignment="1" applyProtection="1">
      <alignment horizontal="center" vertical="top"/>
      <protection locked="0"/>
    </xf>
    <xf numFmtId="0" fontId="0" fillId="0" borderId="0" xfId="0" applyBorder="1" applyProtection="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3" xfId="0" applyBorder="1" applyAlignment="1" applyProtection="1">
      <alignment vertical="top" wrapText="1"/>
      <protection locked="0"/>
    </xf>
    <xf numFmtId="0" fontId="7" fillId="0" borderId="4"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3" xfId="0" applyFont="1" applyBorder="1" applyAlignment="1" applyProtection="1">
      <alignment wrapText="1"/>
      <protection locked="0"/>
    </xf>
    <xf numFmtId="0" fontId="0" fillId="0" borderId="1" xfId="0" applyFont="1" applyFill="1" applyBorder="1" applyAlignment="1" applyProtection="1">
      <protection locked="0"/>
    </xf>
    <xf numFmtId="0" fontId="7" fillId="0" borderId="4" xfId="0" applyFont="1" applyBorder="1" applyAlignment="1" applyProtection="1">
      <alignment horizontal="left"/>
      <protection locked="0"/>
    </xf>
    <xf numFmtId="0" fontId="7" fillId="0" borderId="3"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4" borderId="11"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0" fillId="0" borderId="1" xfId="0"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6" fillId="0" borderId="4"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0" fillId="0" borderId="4" xfId="0" applyBorder="1" applyAlignment="1" applyProtection="1">
      <alignment horizontal="center" wrapText="1"/>
    </xf>
    <xf numFmtId="0" fontId="0" fillId="0" borderId="3" xfId="0" applyBorder="1" applyAlignment="1" applyProtection="1">
      <alignment horizontal="center" wrapText="1"/>
    </xf>
    <xf numFmtId="0" fontId="3" fillId="0" borderId="21" xfId="0" applyFont="1" applyBorder="1" applyAlignment="1" applyProtection="1">
      <alignment horizontal="center" vertical="center"/>
    </xf>
    <xf numFmtId="0" fontId="0" fillId="2" borderId="1" xfId="0"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4" borderId="34" xfId="0" applyFont="1" applyFill="1" applyBorder="1" applyAlignment="1" applyProtection="1">
      <alignment horizontal="center" vertical="center"/>
    </xf>
    <xf numFmtId="0" fontId="3" fillId="4" borderId="35" xfId="0" applyFont="1" applyFill="1" applyBorder="1" applyAlignment="1" applyProtection="1">
      <alignment horizontal="center" vertical="center"/>
    </xf>
    <xf numFmtId="0" fontId="3" fillId="0" borderId="33" xfId="0" applyFont="1" applyBorder="1" applyAlignment="1" applyProtection="1">
      <alignment horizontal="center" vertical="top"/>
      <protection locked="0"/>
    </xf>
    <xf numFmtId="0" fontId="3" fillId="0" borderId="4"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3" fillId="0" borderId="3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12" fillId="0" borderId="4" xfId="0" applyFont="1" applyBorder="1" applyAlignment="1" applyProtection="1">
      <alignment horizontal="center" wrapText="1"/>
    </xf>
    <xf numFmtId="0" fontId="12" fillId="0" borderId="8" xfId="0" applyFont="1" applyBorder="1" applyAlignment="1" applyProtection="1">
      <alignment horizontal="center" wrapText="1"/>
    </xf>
    <xf numFmtId="0" fontId="12" fillId="0" borderId="3" xfId="0" applyFont="1" applyBorder="1" applyAlignment="1" applyProtection="1">
      <alignment horizontal="center" wrapText="1"/>
    </xf>
    <xf numFmtId="0" fontId="3" fillId="4" borderId="11" xfId="0" applyFont="1" applyFill="1" applyBorder="1" applyAlignment="1" applyProtection="1">
      <alignment horizontal="center" vertical="top"/>
    </xf>
    <xf numFmtId="0" fontId="3" fillId="4" borderId="12" xfId="0" applyFont="1" applyFill="1" applyBorder="1" applyAlignment="1" applyProtection="1">
      <alignment horizontal="center" vertical="top"/>
    </xf>
    <xf numFmtId="0" fontId="3" fillId="4" borderId="10" xfId="0" applyFont="1" applyFill="1" applyBorder="1" applyAlignment="1" applyProtection="1">
      <alignment horizontal="center" vertical="top"/>
    </xf>
    <xf numFmtId="0" fontId="3" fillId="4" borderId="10"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0" fontId="3" fillId="4" borderId="12" xfId="0" applyFont="1" applyFill="1" applyBorder="1" applyAlignment="1" applyProtection="1">
      <alignment horizontal="left" vertical="top" wrapText="1"/>
    </xf>
    <xf numFmtId="0" fontId="3" fillId="4" borderId="34" xfId="0" applyFont="1" applyFill="1" applyBorder="1" applyAlignment="1" applyProtection="1">
      <alignment horizontal="center" vertical="top"/>
    </xf>
    <xf numFmtId="0" fontId="3" fillId="4" borderId="35" xfId="0" applyFont="1" applyFill="1" applyBorder="1" applyAlignment="1" applyProtection="1">
      <alignment horizontal="center" vertical="top"/>
    </xf>
    <xf numFmtId="0" fontId="3" fillId="4" borderId="32"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cellXfs>
  <cellStyles count="1">
    <cellStyle name="Normal" xfId="0" builtinId="0"/>
  </cellStyles>
  <dxfs count="5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hyperlink" Target="http://intranet.dcyf.wa.gov:8090/drupal-8.4.0/sites/default/files/graphics/DCYF-Logo-Color.jp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intranet.dcyf.wa.gov:8090/drupal-8.4.0/sites/default/files/graphics/DCYF-Logo-Color.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18</xdr:row>
      <xdr:rowOff>219075</xdr:rowOff>
    </xdr:from>
    <xdr:to>
      <xdr:col>13</xdr:col>
      <xdr:colOff>208659</xdr:colOff>
      <xdr:row>21</xdr:row>
      <xdr:rowOff>180832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85950" y="5248275"/>
          <a:ext cx="7123809" cy="1142857"/>
        </a:xfrm>
        <a:prstGeom prst="rect">
          <a:avLst/>
        </a:prstGeom>
      </xdr:spPr>
    </xdr:pic>
    <xdr:clientData/>
  </xdr:twoCellAnchor>
  <xdr:twoCellAnchor editAs="oneCell">
    <xdr:from>
      <xdr:col>0</xdr:col>
      <xdr:colOff>419100</xdr:colOff>
      <xdr:row>51</xdr:row>
      <xdr:rowOff>57150</xdr:rowOff>
    </xdr:from>
    <xdr:to>
      <xdr:col>19</xdr:col>
      <xdr:colOff>103257</xdr:colOff>
      <xdr:row>58</xdr:row>
      <xdr:rowOff>28412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19100" y="17945100"/>
          <a:ext cx="12142857" cy="1304762"/>
        </a:xfrm>
        <a:prstGeom prst="rect">
          <a:avLst/>
        </a:prstGeom>
      </xdr:spPr>
    </xdr:pic>
    <xdr:clientData/>
  </xdr:twoCellAnchor>
  <xdr:twoCellAnchor editAs="oneCell">
    <xdr:from>
      <xdr:col>0</xdr:col>
      <xdr:colOff>514350</xdr:colOff>
      <xdr:row>40</xdr:row>
      <xdr:rowOff>38100</xdr:rowOff>
    </xdr:from>
    <xdr:to>
      <xdr:col>14</xdr:col>
      <xdr:colOff>370317</xdr:colOff>
      <xdr:row>45</xdr:row>
      <xdr:rowOff>875933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514350" y="12706350"/>
          <a:ext cx="9266667" cy="2933333"/>
        </a:xfrm>
        <a:prstGeom prst="rect">
          <a:avLst/>
        </a:prstGeom>
      </xdr:spPr>
    </xdr:pic>
    <xdr:clientData/>
  </xdr:twoCellAnchor>
  <xdr:twoCellAnchor editAs="oneCell">
    <xdr:from>
      <xdr:col>0</xdr:col>
      <xdr:colOff>238125</xdr:colOff>
      <xdr:row>1</xdr:row>
      <xdr:rowOff>114300</xdr:rowOff>
    </xdr:from>
    <xdr:to>
      <xdr:col>11</xdr:col>
      <xdr:colOff>514350</xdr:colOff>
      <xdr:row>8</xdr:row>
      <xdr:rowOff>114300</xdr:rowOff>
    </xdr:to>
    <xdr:pic>
      <xdr:nvPicPr>
        <xdr:cNvPr id="9" name="Picture 8" descr="DCYF-Logo-Color.jpg">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125" y="304800"/>
          <a:ext cx="785812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25</xdr:row>
      <xdr:rowOff>19050</xdr:rowOff>
    </xdr:from>
    <xdr:to>
      <xdr:col>28</xdr:col>
      <xdr:colOff>226370</xdr:colOff>
      <xdr:row>33</xdr:row>
      <xdr:rowOff>209077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333375" y="8201025"/>
          <a:ext cx="17838095" cy="3885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xdr:colOff>
      <xdr:row>0</xdr:row>
      <xdr:rowOff>152400</xdr:rowOff>
    </xdr:from>
    <xdr:to>
      <xdr:col>23</xdr:col>
      <xdr:colOff>561975</xdr:colOff>
      <xdr:row>6</xdr:row>
      <xdr:rowOff>38100</xdr:rowOff>
    </xdr:to>
    <xdr:pic>
      <xdr:nvPicPr>
        <xdr:cNvPr id="3" name="Picture 2" descr="DCYF-Logo-Color.jpg">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52400"/>
          <a:ext cx="785812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66"/>
  <sheetViews>
    <sheetView showGridLines="0" topLeftCell="A49" workbookViewId="0">
      <selection activeCell="B24" sqref="B24:W24"/>
    </sheetView>
  </sheetViews>
  <sheetFormatPr defaultRowHeight="15" x14ac:dyDescent="0.25"/>
  <cols>
    <col min="1" max="1" width="9.140625" style="20"/>
    <col min="2" max="2" width="14.42578125" style="20" customWidth="1"/>
    <col min="3" max="6" width="9.140625" style="20"/>
    <col min="7" max="7" width="17" style="20" customWidth="1"/>
    <col min="8" max="26" width="9.140625" style="20"/>
  </cols>
  <sheetData>
    <row r="1" spans="1:26" x14ac:dyDescent="0.25">
      <c r="A1" s="164"/>
    </row>
    <row r="11" spans="1:26" ht="18.75" x14ac:dyDescent="0.3">
      <c r="A11" s="142" t="s">
        <v>94</v>
      </c>
    </row>
    <row r="12" spans="1:26" s="2" customFormat="1" ht="18.75" x14ac:dyDescent="0.3">
      <c r="A12" s="142"/>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s="2" customFormat="1" ht="33.75" customHeight="1" x14ac:dyDescent="0.25">
      <c r="A13" s="143"/>
      <c r="B13" s="213" t="s">
        <v>92</v>
      </c>
      <c r="C13" s="213"/>
      <c r="D13" s="213"/>
      <c r="E13" s="213"/>
      <c r="F13" s="213"/>
      <c r="G13" s="213"/>
      <c r="H13" s="213"/>
      <c r="I13" s="213"/>
      <c r="J13" s="213"/>
      <c r="K13" s="213"/>
      <c r="L13" s="213"/>
      <c r="M13" s="213"/>
      <c r="N13" s="213"/>
      <c r="O13" s="213"/>
      <c r="P13" s="213"/>
      <c r="Q13" s="213"/>
      <c r="R13" s="213"/>
      <c r="S13" s="213"/>
      <c r="T13" s="213"/>
      <c r="U13" s="213"/>
      <c r="V13" s="213"/>
      <c r="W13" s="213"/>
      <c r="X13" s="20"/>
      <c r="Y13" s="20"/>
      <c r="Z13" s="20"/>
    </row>
    <row r="14" spans="1:26" s="2" customFormat="1" ht="18.75" x14ac:dyDescent="0.3">
      <c r="A14" s="142"/>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6" spans="1:26" s="2" customFormat="1" ht="21.75" customHeight="1" x14ac:dyDescent="0.25">
      <c r="A16" s="144">
        <v>1</v>
      </c>
      <c r="B16" s="222" t="s">
        <v>98</v>
      </c>
      <c r="C16" s="222"/>
      <c r="D16" s="222"/>
      <c r="E16" s="222"/>
      <c r="F16" s="222"/>
      <c r="G16" s="222"/>
      <c r="H16" s="222"/>
      <c r="I16" s="222"/>
      <c r="J16" s="222"/>
      <c r="K16" s="222"/>
      <c r="L16" s="222"/>
      <c r="M16" s="222"/>
      <c r="N16" s="222"/>
      <c r="O16" s="222"/>
      <c r="P16" s="222"/>
      <c r="Q16" s="222"/>
      <c r="R16" s="20"/>
      <c r="S16" s="20"/>
      <c r="T16" s="20"/>
      <c r="U16" s="20"/>
      <c r="V16" s="20"/>
      <c r="W16" s="20"/>
      <c r="X16" s="20"/>
      <c r="Y16" s="20"/>
      <c r="Z16" s="20"/>
    </row>
    <row r="17" spans="1:26" ht="34.5" customHeight="1" x14ac:dyDescent="0.25">
      <c r="A17" s="145"/>
      <c r="B17" s="225" t="s">
        <v>93</v>
      </c>
      <c r="C17" s="225"/>
      <c r="D17" s="225"/>
      <c r="E17" s="225"/>
      <c r="F17" s="225"/>
      <c r="G17" s="225"/>
      <c r="H17" s="225"/>
      <c r="I17" s="225"/>
      <c r="J17" s="225"/>
      <c r="K17" s="225"/>
      <c r="L17" s="225"/>
      <c r="M17" s="225"/>
      <c r="N17" s="225"/>
      <c r="O17" s="225"/>
      <c r="P17" s="225"/>
      <c r="Q17" s="225"/>
      <c r="R17" s="225"/>
      <c r="S17" s="225"/>
      <c r="T17" s="225"/>
      <c r="U17" s="225"/>
      <c r="V17" s="225"/>
      <c r="W17" s="225"/>
    </row>
    <row r="18" spans="1:26" ht="84.75" customHeight="1" x14ac:dyDescent="0.25">
      <c r="A18" s="146"/>
      <c r="B18" s="217" t="s">
        <v>100</v>
      </c>
      <c r="C18" s="217"/>
      <c r="D18" s="217"/>
      <c r="E18" s="217"/>
      <c r="F18" s="217"/>
      <c r="G18" s="217"/>
      <c r="H18" s="217"/>
      <c r="I18" s="217"/>
      <c r="J18" s="217"/>
      <c r="K18" s="217"/>
      <c r="L18" s="217"/>
      <c r="M18" s="217"/>
      <c r="N18" s="217"/>
      <c r="O18" s="217"/>
      <c r="P18" s="217"/>
      <c r="Q18" s="217"/>
      <c r="R18" s="217"/>
      <c r="S18" s="217"/>
      <c r="T18" s="217"/>
      <c r="U18" s="217"/>
      <c r="V18" s="217"/>
      <c r="W18" s="217"/>
      <c r="X18" s="217"/>
    </row>
    <row r="19" spans="1:26" ht="27.75" customHeight="1" x14ac:dyDescent="0.3">
      <c r="A19" s="146"/>
      <c r="B19" s="20" t="s">
        <v>99</v>
      </c>
      <c r="C19" s="21"/>
      <c r="D19" s="226"/>
      <c r="E19" s="226"/>
      <c r="F19" s="226"/>
      <c r="G19" s="226"/>
    </row>
    <row r="20" spans="1:26" ht="34.5" customHeight="1" x14ac:dyDescent="0.25">
      <c r="A20" s="146"/>
      <c r="D20" s="122"/>
      <c r="E20" s="38"/>
      <c r="F20" s="38"/>
      <c r="G20" s="38"/>
    </row>
    <row r="21" spans="1:26" ht="30.75" customHeight="1" x14ac:dyDescent="0.25">
      <c r="A21" s="146"/>
    </row>
    <row r="22" spans="1:26" s="2" customFormat="1" ht="21" customHeight="1" x14ac:dyDescent="0.25">
      <c r="A22" s="146"/>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33.75" customHeight="1" x14ac:dyDescent="0.25">
      <c r="A23" s="147" t="s">
        <v>16</v>
      </c>
      <c r="B23" s="148" t="s">
        <v>95</v>
      </c>
    </row>
    <row r="24" spans="1:26" ht="85.5" customHeight="1" x14ac:dyDescent="0.25">
      <c r="A24" s="145"/>
      <c r="B24" s="217" t="s">
        <v>109</v>
      </c>
      <c r="C24" s="217"/>
      <c r="D24" s="217"/>
      <c r="E24" s="217"/>
      <c r="F24" s="217"/>
      <c r="G24" s="217"/>
      <c r="H24" s="217"/>
      <c r="I24" s="217"/>
      <c r="J24" s="217"/>
      <c r="K24" s="217"/>
      <c r="L24" s="217"/>
      <c r="M24" s="217"/>
      <c r="N24" s="217"/>
      <c r="O24" s="217"/>
      <c r="P24" s="217"/>
      <c r="Q24" s="217"/>
      <c r="R24" s="217"/>
      <c r="S24" s="217"/>
      <c r="T24" s="217"/>
      <c r="U24" s="217"/>
      <c r="V24" s="217"/>
      <c r="W24" s="217"/>
    </row>
    <row r="25" spans="1:26" x14ac:dyDescent="0.25">
      <c r="A25" s="146"/>
      <c r="B25" s="20" t="s">
        <v>99</v>
      </c>
    </row>
    <row r="26" spans="1:26" ht="35.25" customHeight="1" x14ac:dyDescent="0.25">
      <c r="A26" s="146"/>
      <c r="C26" s="82"/>
      <c r="D26" s="219"/>
      <c r="E26" s="219"/>
      <c r="F26" s="219"/>
      <c r="G26" s="219"/>
      <c r="H26" s="219"/>
      <c r="I26" s="219"/>
      <c r="J26" s="219"/>
      <c r="K26" s="219"/>
      <c r="L26" s="219"/>
      <c r="M26" s="219"/>
      <c r="N26" s="210"/>
      <c r="O26" s="210"/>
      <c r="P26" s="219"/>
      <c r="Q26" s="219"/>
      <c r="R26" s="219"/>
      <c r="S26" s="219"/>
      <c r="T26" s="210"/>
      <c r="U26" s="210"/>
    </row>
    <row r="27" spans="1:26" x14ac:dyDescent="0.25">
      <c r="A27" s="146"/>
      <c r="C27" s="82"/>
      <c r="D27" s="219"/>
      <c r="E27" s="219"/>
      <c r="F27" s="219"/>
      <c r="G27" s="219"/>
      <c r="H27" s="218"/>
      <c r="I27" s="218"/>
      <c r="J27" s="220"/>
      <c r="K27" s="220"/>
      <c r="L27" s="218"/>
      <c r="M27" s="218"/>
      <c r="N27" s="218"/>
      <c r="O27" s="219"/>
      <c r="P27" s="219"/>
      <c r="Q27" s="219"/>
      <c r="R27" s="219"/>
      <c r="S27" s="219"/>
      <c r="T27" s="218"/>
      <c r="U27" s="218"/>
    </row>
    <row r="28" spans="1:26" x14ac:dyDescent="0.25">
      <c r="A28" s="146"/>
      <c r="C28" s="82"/>
      <c r="D28" s="219"/>
      <c r="E28" s="219"/>
      <c r="F28" s="219"/>
      <c r="G28" s="219"/>
      <c r="H28" s="218"/>
      <c r="I28" s="218"/>
      <c r="J28" s="220"/>
      <c r="K28" s="220"/>
      <c r="L28" s="218"/>
      <c r="M28" s="218"/>
      <c r="N28" s="218"/>
      <c r="O28" s="219"/>
      <c r="P28" s="219"/>
      <c r="Q28" s="219"/>
      <c r="R28" s="219"/>
      <c r="S28" s="219"/>
      <c r="T28" s="218"/>
      <c r="U28" s="218"/>
    </row>
    <row r="29" spans="1:26" x14ac:dyDescent="0.25">
      <c r="A29" s="146"/>
      <c r="C29" s="82"/>
      <c r="D29" s="219"/>
      <c r="E29" s="219"/>
      <c r="F29" s="219"/>
      <c r="G29" s="219"/>
      <c r="H29" s="218"/>
      <c r="I29" s="218"/>
      <c r="J29" s="220"/>
      <c r="K29" s="220"/>
      <c r="L29" s="218"/>
      <c r="M29" s="218"/>
      <c r="N29" s="218"/>
      <c r="O29" s="219"/>
      <c r="P29" s="219"/>
      <c r="Q29" s="219"/>
      <c r="R29" s="219"/>
      <c r="S29" s="219"/>
      <c r="T29" s="218"/>
      <c r="U29" s="218"/>
    </row>
    <row r="30" spans="1:26" ht="33" customHeight="1" x14ac:dyDescent="0.25">
      <c r="A30" s="146"/>
      <c r="C30" s="82"/>
      <c r="D30" s="219"/>
      <c r="E30" s="219"/>
      <c r="F30" s="219"/>
      <c r="G30" s="219"/>
      <c r="H30" s="218"/>
      <c r="I30" s="218"/>
      <c r="J30" s="220"/>
      <c r="K30" s="220"/>
      <c r="L30" s="218"/>
      <c r="M30" s="218"/>
      <c r="N30" s="218"/>
      <c r="O30" s="219"/>
      <c r="P30" s="219"/>
      <c r="Q30" s="219"/>
      <c r="R30" s="219"/>
      <c r="S30" s="219"/>
      <c r="T30" s="218"/>
      <c r="U30" s="218"/>
    </row>
    <row r="31" spans="1:26" ht="87.75" customHeight="1" x14ac:dyDescent="0.25">
      <c r="A31" s="146"/>
      <c r="C31" s="82"/>
      <c r="D31" s="219"/>
      <c r="E31" s="219"/>
      <c r="F31" s="219"/>
      <c r="G31" s="219"/>
      <c r="H31" s="218"/>
      <c r="I31" s="218"/>
      <c r="J31" s="220"/>
      <c r="K31" s="220"/>
      <c r="L31" s="218"/>
      <c r="M31" s="218"/>
      <c r="N31" s="218"/>
      <c r="O31" s="219"/>
      <c r="P31" s="219"/>
      <c r="Q31" s="219"/>
      <c r="R31" s="219"/>
      <c r="S31" s="219"/>
      <c r="T31" s="218"/>
      <c r="U31" s="218"/>
    </row>
    <row r="32" spans="1:26" ht="52.5" customHeight="1" x14ac:dyDescent="0.25">
      <c r="A32" s="146"/>
      <c r="C32" s="82"/>
      <c r="D32" s="219"/>
      <c r="E32" s="219"/>
      <c r="F32" s="219"/>
      <c r="G32" s="219"/>
      <c r="H32" s="218"/>
      <c r="I32" s="218"/>
      <c r="J32" s="220"/>
      <c r="K32" s="220"/>
      <c r="L32" s="218"/>
      <c r="M32" s="218"/>
      <c r="N32" s="218"/>
      <c r="O32" s="219"/>
      <c r="P32" s="219"/>
      <c r="Q32" s="219"/>
      <c r="R32" s="219"/>
      <c r="S32" s="219"/>
      <c r="T32" s="218"/>
      <c r="U32" s="218"/>
    </row>
    <row r="33" spans="1:26" s="2" customFormat="1" ht="37.5" customHeight="1" x14ac:dyDescent="0.25">
      <c r="A33" s="146"/>
      <c r="B33" s="20"/>
      <c r="C33" s="82"/>
      <c r="D33" s="219"/>
      <c r="E33" s="219"/>
      <c r="F33" s="219"/>
      <c r="G33" s="219"/>
      <c r="H33" s="218"/>
      <c r="I33" s="218"/>
      <c r="J33" s="220"/>
      <c r="K33" s="220"/>
      <c r="L33" s="218"/>
      <c r="M33" s="218"/>
      <c r="N33" s="218"/>
      <c r="O33" s="219"/>
      <c r="P33" s="219"/>
      <c r="Q33" s="219"/>
      <c r="R33" s="219"/>
      <c r="S33" s="219"/>
      <c r="T33" s="218"/>
      <c r="U33" s="218"/>
      <c r="V33" s="20"/>
      <c r="W33" s="20"/>
      <c r="X33" s="20"/>
      <c r="Y33" s="20"/>
      <c r="Z33" s="20"/>
    </row>
    <row r="34" spans="1:26" ht="18.75" customHeight="1" x14ac:dyDescent="0.25">
      <c r="A34" s="146"/>
      <c r="C34" s="82"/>
      <c r="D34" s="219"/>
      <c r="E34" s="219"/>
      <c r="F34" s="219"/>
      <c r="G34" s="219"/>
      <c r="H34" s="218"/>
      <c r="I34" s="218"/>
      <c r="J34" s="220"/>
      <c r="K34" s="220"/>
      <c r="L34" s="218"/>
      <c r="M34" s="218"/>
      <c r="N34" s="218"/>
      <c r="O34" s="219"/>
      <c r="P34" s="219"/>
      <c r="Q34" s="219"/>
      <c r="R34" s="219"/>
      <c r="S34" s="219"/>
      <c r="T34" s="218"/>
      <c r="U34" s="218"/>
    </row>
    <row r="35" spans="1:26" x14ac:dyDescent="0.25">
      <c r="A35" s="146"/>
    </row>
    <row r="36" spans="1:26" ht="25.5" customHeight="1" x14ac:dyDescent="0.25">
      <c r="A36" s="147" t="s">
        <v>21</v>
      </c>
      <c r="B36" s="222" t="s">
        <v>96</v>
      </c>
      <c r="C36" s="222"/>
      <c r="D36" s="222"/>
      <c r="E36" s="222"/>
      <c r="F36" s="222"/>
      <c r="G36" s="222"/>
      <c r="H36" s="222"/>
      <c r="I36" s="222"/>
      <c r="J36" s="222"/>
      <c r="K36" s="222"/>
      <c r="L36" s="222"/>
      <c r="M36" s="222"/>
      <c r="N36" s="222"/>
      <c r="O36" s="222"/>
    </row>
    <row r="37" spans="1:26" ht="77.25" customHeight="1" x14ac:dyDescent="0.25">
      <c r="A37" s="145"/>
      <c r="B37" s="217" t="s">
        <v>101</v>
      </c>
      <c r="C37" s="217"/>
      <c r="D37" s="217"/>
      <c r="E37" s="217"/>
      <c r="F37" s="217"/>
      <c r="G37" s="217"/>
      <c r="H37" s="217"/>
      <c r="I37" s="217"/>
      <c r="J37" s="217"/>
      <c r="K37" s="217"/>
      <c r="L37" s="217"/>
      <c r="M37" s="217"/>
      <c r="N37" s="217"/>
      <c r="O37" s="217"/>
      <c r="P37" s="217"/>
      <c r="Q37" s="217"/>
      <c r="R37" s="217"/>
      <c r="S37" s="217"/>
      <c r="T37" s="217"/>
      <c r="U37" s="217"/>
      <c r="V37" s="217"/>
      <c r="W37" s="217"/>
    </row>
    <row r="38" spans="1:26" s="2" customFormat="1" ht="32.25" customHeight="1" x14ac:dyDescent="0.25">
      <c r="A38" s="145"/>
      <c r="B38" s="221" t="s">
        <v>105</v>
      </c>
      <c r="C38" s="221"/>
      <c r="D38" s="221"/>
      <c r="E38" s="152"/>
      <c r="F38" s="152"/>
      <c r="G38" s="152"/>
      <c r="H38" s="152"/>
      <c r="I38" s="152"/>
      <c r="J38" s="152"/>
      <c r="K38" s="152"/>
      <c r="L38" s="152"/>
      <c r="M38" s="152"/>
      <c r="N38" s="152"/>
      <c r="O38" s="152"/>
      <c r="P38" s="152"/>
      <c r="Q38" s="152"/>
      <c r="R38" s="152"/>
      <c r="S38" s="152"/>
      <c r="T38" s="152"/>
      <c r="U38" s="152"/>
      <c r="V38" s="152"/>
      <c r="W38" s="152"/>
      <c r="X38" s="151"/>
      <c r="Y38" s="151"/>
      <c r="Z38" s="151"/>
    </row>
    <row r="39" spans="1:26" s="2" customFormat="1" ht="86.25" customHeight="1" x14ac:dyDescent="0.25">
      <c r="A39" s="145"/>
      <c r="B39" s="217" t="s">
        <v>106</v>
      </c>
      <c r="C39" s="217"/>
      <c r="D39" s="217"/>
      <c r="E39" s="217"/>
      <c r="F39" s="217"/>
      <c r="G39" s="217"/>
      <c r="H39" s="217"/>
      <c r="I39" s="217"/>
      <c r="J39" s="217"/>
      <c r="K39" s="217"/>
      <c r="L39" s="217"/>
      <c r="M39" s="217"/>
      <c r="N39" s="217"/>
      <c r="O39" s="217"/>
      <c r="P39" s="217"/>
      <c r="Q39" s="217"/>
      <c r="R39" s="217"/>
      <c r="S39" s="217"/>
      <c r="T39" s="217"/>
      <c r="U39" s="217"/>
      <c r="V39" s="217"/>
      <c r="W39" s="217"/>
      <c r="X39" s="151"/>
      <c r="Y39" s="151"/>
      <c r="Z39" s="151"/>
    </row>
    <row r="40" spans="1:26" x14ac:dyDescent="0.25">
      <c r="A40" s="146"/>
      <c r="B40" s="20" t="s">
        <v>99</v>
      </c>
    </row>
    <row r="41" spans="1:26" x14ac:dyDescent="0.25">
      <c r="A41" s="146"/>
      <c r="C41" s="104"/>
      <c r="D41" s="68"/>
      <c r="E41" s="81"/>
      <c r="F41" s="227"/>
      <c r="G41" s="227"/>
      <c r="H41" s="80"/>
      <c r="I41" s="81"/>
      <c r="J41" s="227"/>
      <c r="K41" s="227"/>
      <c r="L41" s="80"/>
      <c r="M41" s="82"/>
      <c r="N41" s="82"/>
      <c r="O41" s="82"/>
    </row>
    <row r="42" spans="1:26" ht="66.75" customHeight="1" x14ac:dyDescent="0.25">
      <c r="A42" s="146"/>
      <c r="C42" s="38"/>
      <c r="D42" s="38"/>
      <c r="E42" s="38"/>
      <c r="F42" s="38"/>
      <c r="G42" s="38"/>
      <c r="H42" s="38"/>
      <c r="I42" s="38"/>
      <c r="J42" s="38"/>
      <c r="K42" s="38"/>
      <c r="L42" s="82"/>
      <c r="M42" s="82"/>
      <c r="N42" s="82"/>
      <c r="O42" s="82"/>
    </row>
    <row r="43" spans="1:26" x14ac:dyDescent="0.25">
      <c r="A43" s="146"/>
      <c r="C43" s="208"/>
      <c r="D43" s="209"/>
      <c r="E43" s="209"/>
      <c r="F43" s="149"/>
      <c r="G43" s="38"/>
      <c r="H43" s="118"/>
      <c r="I43" s="120"/>
      <c r="J43" s="208"/>
      <c r="K43" s="209"/>
      <c r="L43" s="209"/>
      <c r="M43" s="209"/>
      <c r="N43" s="209"/>
      <c r="O43" s="150"/>
    </row>
    <row r="44" spans="1:26" ht="53.25" customHeight="1" x14ac:dyDescent="0.25">
      <c r="A44" s="146"/>
      <c r="C44" s="38"/>
      <c r="D44" s="38"/>
      <c r="E44" s="38"/>
      <c r="F44" s="38"/>
      <c r="G44" s="38"/>
      <c r="H44" s="82"/>
      <c r="I44" s="120"/>
      <c r="J44" s="38"/>
      <c r="K44" s="38"/>
      <c r="L44" s="82"/>
      <c r="M44" s="82"/>
      <c r="N44" s="82"/>
      <c r="O44" s="82"/>
    </row>
    <row r="45" spans="1:26" x14ac:dyDescent="0.25">
      <c r="A45" s="146"/>
      <c r="C45" s="215"/>
      <c r="D45" s="215"/>
      <c r="E45" s="215"/>
      <c r="F45" s="121"/>
      <c r="G45" s="119"/>
      <c r="H45" s="119"/>
      <c r="I45" s="119"/>
      <c r="J45" s="215"/>
      <c r="K45" s="215"/>
      <c r="L45" s="215"/>
      <c r="M45" s="215"/>
      <c r="N45" s="215"/>
      <c r="O45" s="68"/>
    </row>
    <row r="46" spans="1:26" ht="72.75" customHeight="1" x14ac:dyDescent="0.25">
      <c r="A46" s="146"/>
    </row>
    <row r="47" spans="1:26" x14ac:dyDescent="0.25">
      <c r="A47" s="146"/>
    </row>
    <row r="48" spans="1:26" ht="23.25" customHeight="1" x14ac:dyDescent="0.25">
      <c r="A48" s="145" t="s">
        <v>17</v>
      </c>
      <c r="B48" s="216" t="s">
        <v>97</v>
      </c>
      <c r="C48" s="217"/>
      <c r="D48" s="217"/>
      <c r="E48" s="217"/>
      <c r="F48" s="217"/>
      <c r="G48" s="217"/>
      <c r="H48" s="217"/>
      <c r="I48" s="217"/>
      <c r="J48" s="217"/>
      <c r="K48" s="217"/>
      <c r="L48" s="217"/>
      <c r="M48" s="217"/>
      <c r="N48" s="217"/>
      <c r="O48" s="217"/>
      <c r="P48" s="217"/>
      <c r="Q48" s="217"/>
      <c r="R48" s="217"/>
      <c r="S48" s="217"/>
      <c r="T48" s="217"/>
      <c r="U48" s="217"/>
      <c r="V48" s="217"/>
      <c r="W48" s="217"/>
    </row>
    <row r="49" spans="1:31" ht="69.75" customHeight="1" x14ac:dyDescent="0.25">
      <c r="A49" s="146"/>
      <c r="B49" s="223" t="s">
        <v>102</v>
      </c>
      <c r="C49" s="223"/>
      <c r="D49" s="223"/>
      <c r="E49" s="223"/>
      <c r="F49" s="223"/>
      <c r="G49" s="223"/>
      <c r="H49" s="223"/>
      <c r="I49" s="223"/>
      <c r="J49" s="223"/>
      <c r="K49" s="223"/>
      <c r="L49" s="223"/>
      <c r="M49" s="223"/>
      <c r="N49" s="223"/>
      <c r="O49" s="223"/>
      <c r="P49" s="223"/>
      <c r="Q49" s="223"/>
      <c r="R49" s="223"/>
      <c r="S49" s="223"/>
      <c r="T49" s="223"/>
      <c r="U49" s="223"/>
      <c r="V49" s="223"/>
      <c r="W49" s="223"/>
    </row>
    <row r="50" spans="1:31" x14ac:dyDescent="0.25">
      <c r="A50" s="146"/>
      <c r="B50" s="224" t="s">
        <v>99</v>
      </c>
      <c r="C50" s="224"/>
      <c r="D50" s="224"/>
      <c r="E50" s="224"/>
      <c r="F50" s="211"/>
      <c r="G50" s="211"/>
      <c r="H50" s="83"/>
      <c r="I50" s="212"/>
      <c r="J50" s="212"/>
      <c r="K50" s="212"/>
      <c r="L50" s="212"/>
      <c r="M50" s="212"/>
      <c r="N50" s="212"/>
      <c r="O50" s="212"/>
      <c r="P50" s="212"/>
      <c r="Q50" s="212"/>
      <c r="R50" s="212"/>
      <c r="S50" s="212"/>
      <c r="T50" s="212"/>
      <c r="U50" s="212"/>
      <c r="V50" s="212"/>
      <c r="W50" s="212"/>
      <c r="X50" s="212"/>
      <c r="Y50" s="212"/>
      <c r="Z50" s="212"/>
      <c r="AA50" s="82"/>
      <c r="AB50" s="33">
        <v>1</v>
      </c>
      <c r="AC50" s="28"/>
      <c r="AD50" s="28"/>
      <c r="AE50" s="28"/>
    </row>
    <row r="51" spans="1:31" x14ac:dyDescent="0.25">
      <c r="A51" s="146"/>
      <c r="C51" s="211"/>
      <c r="D51" s="211"/>
      <c r="E51" s="211"/>
      <c r="F51" s="214"/>
      <c r="G51" s="211"/>
      <c r="H51" s="122"/>
      <c r="I51" s="212"/>
      <c r="J51" s="212"/>
      <c r="K51" s="212"/>
      <c r="L51" s="212"/>
      <c r="M51" s="212"/>
      <c r="N51" s="212"/>
      <c r="O51" s="212"/>
      <c r="P51" s="212"/>
      <c r="Q51" s="212"/>
      <c r="R51" s="212"/>
      <c r="S51" s="212"/>
      <c r="T51" s="212"/>
      <c r="U51" s="212"/>
      <c r="V51" s="212"/>
      <c r="W51" s="212"/>
      <c r="X51" s="212"/>
      <c r="Y51" s="212"/>
      <c r="Z51" s="212"/>
      <c r="AA51" s="82"/>
      <c r="AB51" s="33">
        <v>2</v>
      </c>
      <c r="AC51" s="28"/>
      <c r="AD51" s="28"/>
      <c r="AE51" s="28"/>
    </row>
    <row r="52" spans="1:31" x14ac:dyDescent="0.25">
      <c r="A52" s="146"/>
      <c r="C52" s="211"/>
      <c r="D52" s="211"/>
      <c r="E52" s="211"/>
      <c r="F52" s="214"/>
      <c r="G52" s="211"/>
      <c r="H52" s="68"/>
      <c r="I52" s="212"/>
      <c r="J52" s="212"/>
      <c r="K52" s="212"/>
      <c r="L52" s="212"/>
      <c r="M52" s="212"/>
      <c r="N52" s="212"/>
      <c r="O52" s="212"/>
      <c r="P52" s="212"/>
      <c r="Q52" s="212"/>
      <c r="R52" s="212"/>
      <c r="S52" s="212"/>
      <c r="T52" s="212"/>
      <c r="U52" s="212"/>
      <c r="V52" s="212"/>
      <c r="W52" s="212"/>
      <c r="X52" s="212"/>
      <c r="Y52" s="212"/>
      <c r="Z52" s="212"/>
      <c r="AA52" s="82"/>
      <c r="AB52" s="33">
        <v>3</v>
      </c>
      <c r="AC52" s="28"/>
      <c r="AD52" s="28"/>
      <c r="AE52" s="28"/>
    </row>
    <row r="53" spans="1:31" x14ac:dyDescent="0.25">
      <c r="A53" s="146"/>
      <c r="C53" s="211"/>
      <c r="D53" s="211"/>
      <c r="E53" s="211"/>
      <c r="F53" s="211"/>
      <c r="G53" s="211"/>
      <c r="H53" s="122"/>
      <c r="I53" s="212"/>
      <c r="J53" s="212"/>
      <c r="K53" s="212"/>
      <c r="L53" s="212"/>
      <c r="M53" s="212"/>
      <c r="N53" s="212"/>
      <c r="O53" s="212"/>
      <c r="P53" s="212"/>
      <c r="Q53" s="212"/>
      <c r="R53" s="212"/>
      <c r="S53" s="212"/>
      <c r="T53" s="212"/>
      <c r="U53" s="212"/>
      <c r="V53" s="212"/>
      <c r="W53" s="212"/>
      <c r="X53" s="212"/>
      <c r="Y53" s="212"/>
      <c r="Z53" s="212"/>
      <c r="AA53" s="82"/>
      <c r="AB53" s="33">
        <v>4</v>
      </c>
      <c r="AC53" s="28"/>
      <c r="AD53" s="28"/>
      <c r="AE53" s="28"/>
    </row>
    <row r="54" spans="1:31" x14ac:dyDescent="0.25">
      <c r="A54" s="146"/>
      <c r="C54" s="211"/>
      <c r="D54" s="211"/>
      <c r="E54" s="211"/>
      <c r="F54" s="211"/>
      <c r="G54" s="211"/>
      <c r="H54" s="122"/>
      <c r="I54" s="212"/>
      <c r="J54" s="212"/>
      <c r="K54" s="212"/>
      <c r="L54" s="212"/>
      <c r="M54" s="212"/>
      <c r="N54" s="212"/>
      <c r="O54" s="212"/>
      <c r="P54" s="212"/>
      <c r="Q54" s="212"/>
      <c r="R54" s="212"/>
      <c r="S54" s="212"/>
      <c r="T54" s="212"/>
      <c r="U54" s="212"/>
      <c r="V54" s="212"/>
      <c r="W54" s="212"/>
      <c r="X54" s="212"/>
      <c r="Y54" s="212"/>
      <c r="Z54" s="212"/>
      <c r="AA54" s="82"/>
      <c r="AB54" s="33">
        <v>5</v>
      </c>
      <c r="AC54" s="28"/>
      <c r="AD54" s="28"/>
      <c r="AE54" s="28"/>
    </row>
    <row r="55" spans="1:31" x14ac:dyDescent="0.25">
      <c r="C55" s="211"/>
      <c r="D55" s="211"/>
      <c r="E55" s="211"/>
      <c r="F55" s="211"/>
      <c r="G55" s="211"/>
      <c r="H55" s="122"/>
      <c r="I55" s="212"/>
      <c r="J55" s="212"/>
      <c r="K55" s="212"/>
      <c r="L55" s="212"/>
      <c r="M55" s="212"/>
      <c r="N55" s="212"/>
      <c r="O55" s="212"/>
      <c r="P55" s="212"/>
      <c r="Q55" s="212"/>
      <c r="R55" s="212"/>
      <c r="S55" s="212"/>
      <c r="T55" s="212"/>
      <c r="U55" s="212"/>
      <c r="V55" s="212"/>
      <c r="W55" s="212"/>
      <c r="X55" s="212"/>
      <c r="Y55" s="212"/>
      <c r="Z55" s="212"/>
      <c r="AA55" s="82"/>
      <c r="AB55" s="33">
        <v>6</v>
      </c>
      <c r="AC55" s="28"/>
      <c r="AD55" s="28"/>
      <c r="AE55" s="28"/>
    </row>
    <row r="56" spans="1:31" x14ac:dyDescent="0.25">
      <c r="C56" s="211"/>
      <c r="D56" s="211"/>
      <c r="E56" s="211"/>
      <c r="F56" s="211"/>
      <c r="G56" s="211"/>
      <c r="H56" s="122"/>
      <c r="I56" s="212"/>
      <c r="J56" s="212"/>
      <c r="K56" s="212"/>
      <c r="L56" s="212"/>
      <c r="M56" s="212"/>
      <c r="N56" s="212"/>
      <c r="O56" s="212"/>
      <c r="P56" s="212"/>
      <c r="Q56" s="212"/>
      <c r="R56" s="212"/>
      <c r="S56" s="212"/>
      <c r="T56" s="212"/>
      <c r="U56" s="212"/>
      <c r="V56" s="212"/>
      <c r="W56" s="212"/>
      <c r="X56" s="212"/>
      <c r="Y56" s="212"/>
      <c r="Z56" s="212"/>
      <c r="AA56" s="82"/>
      <c r="AB56" s="28"/>
      <c r="AC56" s="28"/>
      <c r="AD56" s="28"/>
      <c r="AE56" s="28"/>
    </row>
    <row r="57" spans="1:31" x14ac:dyDescent="0.25">
      <c r="C57" s="211"/>
      <c r="D57" s="211"/>
      <c r="E57" s="211"/>
      <c r="F57" s="211"/>
      <c r="G57" s="211"/>
      <c r="H57" s="122"/>
      <c r="I57" s="212"/>
      <c r="J57" s="212"/>
      <c r="K57" s="212"/>
      <c r="L57" s="212"/>
      <c r="M57" s="212"/>
      <c r="N57" s="212"/>
      <c r="O57" s="212"/>
      <c r="P57" s="212"/>
      <c r="Q57" s="212"/>
      <c r="R57" s="212"/>
      <c r="S57" s="212"/>
      <c r="T57" s="212"/>
      <c r="U57" s="212"/>
      <c r="V57" s="212"/>
      <c r="W57" s="212"/>
      <c r="X57" s="212"/>
      <c r="Y57" s="212"/>
      <c r="Z57" s="212"/>
      <c r="AA57" s="82"/>
      <c r="AB57" s="28"/>
      <c r="AC57" s="28"/>
      <c r="AD57" s="28"/>
      <c r="AE57" s="28"/>
    </row>
    <row r="58" spans="1:31" x14ac:dyDescent="0.25">
      <c r="C58" s="211"/>
      <c r="D58" s="211"/>
      <c r="E58" s="211"/>
      <c r="F58" s="211"/>
      <c r="G58" s="211"/>
      <c r="H58" s="122"/>
      <c r="I58" s="212"/>
      <c r="J58" s="212"/>
      <c r="K58" s="212"/>
      <c r="L58" s="212"/>
      <c r="M58" s="212"/>
      <c r="N58" s="212"/>
      <c r="O58" s="212"/>
      <c r="P58" s="212"/>
      <c r="Q58" s="212"/>
      <c r="R58" s="212"/>
      <c r="S58" s="212"/>
      <c r="T58" s="212"/>
      <c r="U58" s="212"/>
      <c r="V58" s="212"/>
      <c r="W58" s="212"/>
      <c r="X58" s="212"/>
      <c r="Y58" s="212"/>
      <c r="Z58" s="212"/>
      <c r="AA58" s="82"/>
      <c r="AB58" s="28"/>
      <c r="AC58" s="28"/>
      <c r="AD58" s="28"/>
      <c r="AE58" s="28"/>
    </row>
    <row r="59" spans="1:31" x14ac:dyDescent="0.25">
      <c r="C59" s="211"/>
      <c r="D59" s="211"/>
      <c r="E59" s="211"/>
      <c r="F59" s="211"/>
      <c r="G59" s="211"/>
      <c r="H59" s="122"/>
      <c r="I59" s="212"/>
      <c r="J59" s="212"/>
      <c r="K59" s="212"/>
      <c r="L59" s="212"/>
      <c r="M59" s="212"/>
      <c r="N59" s="212"/>
      <c r="O59" s="212"/>
      <c r="P59" s="212"/>
      <c r="Q59" s="212"/>
      <c r="R59" s="212"/>
      <c r="S59" s="212"/>
      <c r="T59" s="212"/>
      <c r="U59" s="212"/>
      <c r="V59" s="212"/>
      <c r="W59" s="212"/>
      <c r="X59" s="212"/>
      <c r="Y59" s="212"/>
      <c r="Z59" s="212"/>
      <c r="AA59" s="82"/>
      <c r="AB59" s="28"/>
      <c r="AC59" s="28"/>
      <c r="AD59" s="28"/>
      <c r="AE59" s="28"/>
    </row>
    <row r="60" spans="1:31" x14ac:dyDescent="0.25">
      <c r="C60" s="211"/>
      <c r="D60" s="211"/>
      <c r="E60" s="211"/>
      <c r="F60" s="211"/>
      <c r="G60" s="211"/>
      <c r="H60" s="122"/>
      <c r="I60" s="212"/>
      <c r="J60" s="212"/>
      <c r="K60" s="212"/>
      <c r="L60" s="212"/>
      <c r="M60" s="212"/>
      <c r="N60" s="212"/>
      <c r="O60" s="212"/>
      <c r="P60" s="212"/>
      <c r="Q60" s="212"/>
      <c r="R60" s="212"/>
      <c r="S60" s="212"/>
      <c r="T60" s="212"/>
      <c r="U60" s="212"/>
      <c r="V60" s="212"/>
      <c r="W60" s="212"/>
      <c r="X60" s="212"/>
      <c r="Y60" s="212"/>
      <c r="Z60" s="212"/>
      <c r="AA60" s="82"/>
      <c r="AB60" s="28"/>
      <c r="AC60" s="28"/>
      <c r="AD60" s="28"/>
      <c r="AE60" s="28"/>
    </row>
    <row r="61" spans="1:31" x14ac:dyDescent="0.25">
      <c r="C61" s="208"/>
      <c r="D61" s="208"/>
      <c r="E61" s="208"/>
      <c r="F61" s="209"/>
      <c r="G61" s="209"/>
      <c r="H61" s="122"/>
      <c r="I61" s="210"/>
      <c r="J61" s="210"/>
      <c r="K61" s="210"/>
      <c r="L61" s="210"/>
      <c r="M61" s="210"/>
      <c r="N61" s="210"/>
      <c r="O61" s="210"/>
      <c r="P61" s="210"/>
      <c r="Q61" s="210"/>
      <c r="R61" s="210"/>
      <c r="S61" s="210"/>
      <c r="T61" s="210"/>
      <c r="U61" s="210"/>
      <c r="V61" s="210"/>
      <c r="W61" s="210"/>
      <c r="X61" s="210"/>
      <c r="Y61" s="210"/>
      <c r="Z61" s="210"/>
      <c r="AA61" s="82"/>
      <c r="AB61" s="28"/>
      <c r="AC61" s="28"/>
      <c r="AD61" s="28"/>
      <c r="AE61" s="28"/>
    </row>
    <row r="62" spans="1:31" x14ac:dyDescent="0.25">
      <c r="C62" s="205"/>
      <c r="D62" s="205"/>
      <c r="E62" s="205"/>
      <c r="F62" s="206"/>
      <c r="G62" s="206"/>
      <c r="H62" s="122"/>
      <c r="I62" s="207"/>
      <c r="J62" s="207"/>
      <c r="K62" s="207"/>
      <c r="L62" s="207"/>
      <c r="M62" s="207"/>
      <c r="N62" s="207"/>
      <c r="O62" s="207"/>
      <c r="P62" s="207"/>
      <c r="Q62" s="207"/>
      <c r="R62" s="207"/>
      <c r="S62" s="207"/>
      <c r="T62" s="207"/>
      <c r="U62" s="207"/>
      <c r="V62" s="207"/>
      <c r="W62" s="207"/>
      <c r="X62" s="207"/>
      <c r="Y62" s="207"/>
      <c r="Z62" s="207"/>
      <c r="AA62" s="82"/>
      <c r="AB62" s="28"/>
      <c r="AC62" s="28"/>
      <c r="AD62" s="28"/>
      <c r="AE62" s="28"/>
    </row>
    <row r="63" spans="1:31" x14ac:dyDescent="0.25">
      <c r="C63" s="205"/>
      <c r="D63" s="205"/>
      <c r="E63" s="205"/>
      <c r="F63" s="206"/>
      <c r="G63" s="206"/>
      <c r="H63" s="122"/>
      <c r="I63" s="207"/>
      <c r="J63" s="207"/>
      <c r="K63" s="207"/>
      <c r="L63" s="207"/>
      <c r="M63" s="207"/>
      <c r="N63" s="207"/>
      <c r="O63" s="207"/>
      <c r="P63" s="207"/>
      <c r="Q63" s="207"/>
      <c r="R63" s="207"/>
      <c r="S63" s="207"/>
      <c r="T63" s="207"/>
      <c r="U63" s="207"/>
      <c r="V63" s="207"/>
      <c r="W63" s="207"/>
      <c r="X63" s="207"/>
      <c r="Y63" s="207"/>
      <c r="Z63" s="207"/>
      <c r="AA63" s="82"/>
      <c r="AB63" s="28"/>
      <c r="AC63" s="28"/>
      <c r="AD63" s="28"/>
      <c r="AE63" s="28"/>
    </row>
    <row r="64" spans="1:31" x14ac:dyDescent="0.25">
      <c r="C64" s="205"/>
      <c r="D64" s="205"/>
      <c r="E64" s="205"/>
      <c r="F64" s="206"/>
      <c r="G64" s="206"/>
      <c r="H64" s="122"/>
      <c r="I64" s="207"/>
      <c r="J64" s="207"/>
      <c r="K64" s="207"/>
      <c r="L64" s="207"/>
      <c r="M64" s="207"/>
      <c r="N64" s="207"/>
      <c r="O64" s="207"/>
      <c r="P64" s="207"/>
      <c r="Q64" s="207"/>
      <c r="R64" s="207"/>
      <c r="S64" s="207"/>
      <c r="T64" s="207"/>
      <c r="U64" s="207"/>
      <c r="V64" s="207"/>
      <c r="W64" s="207"/>
      <c r="X64" s="207"/>
      <c r="Y64" s="207"/>
      <c r="Z64" s="207"/>
      <c r="AA64" s="82"/>
      <c r="AB64" s="28"/>
      <c r="AC64" s="28"/>
      <c r="AD64" s="28"/>
      <c r="AE64" s="28"/>
    </row>
    <row r="65" spans="3:31" x14ac:dyDescent="0.25">
      <c r="C65" s="205"/>
      <c r="D65" s="205"/>
      <c r="E65" s="205"/>
      <c r="F65" s="206"/>
      <c r="G65" s="206"/>
      <c r="H65" s="122"/>
      <c r="I65" s="207"/>
      <c r="J65" s="207"/>
      <c r="K65" s="207"/>
      <c r="L65" s="207"/>
      <c r="M65" s="207"/>
      <c r="N65" s="207"/>
      <c r="O65" s="207"/>
      <c r="P65" s="207"/>
      <c r="Q65" s="207"/>
      <c r="R65" s="207"/>
      <c r="S65" s="207"/>
      <c r="T65" s="207"/>
      <c r="U65" s="207"/>
      <c r="V65" s="207"/>
      <c r="W65" s="207"/>
      <c r="X65" s="207"/>
      <c r="Y65" s="207"/>
      <c r="Z65" s="207"/>
      <c r="AA65" s="82"/>
      <c r="AB65" s="28"/>
      <c r="AC65" s="28"/>
      <c r="AD65" s="28"/>
      <c r="AE65" s="28"/>
    </row>
    <row r="66" spans="3:31" x14ac:dyDescent="0.25">
      <c r="C66" s="205"/>
      <c r="D66" s="205"/>
      <c r="E66" s="205"/>
      <c r="F66" s="206"/>
      <c r="G66" s="206"/>
      <c r="H66" s="122"/>
      <c r="I66" s="207"/>
      <c r="J66" s="207"/>
      <c r="K66" s="207"/>
      <c r="L66" s="207"/>
      <c r="M66" s="207"/>
      <c r="N66" s="207"/>
      <c r="O66" s="207"/>
      <c r="P66" s="207"/>
      <c r="Q66" s="207"/>
      <c r="R66" s="207"/>
      <c r="S66" s="207"/>
      <c r="T66" s="207"/>
      <c r="U66" s="207"/>
      <c r="V66" s="207"/>
      <c r="W66" s="207"/>
      <c r="X66" s="207"/>
      <c r="Y66" s="207"/>
      <c r="Z66" s="207"/>
      <c r="AA66" s="82"/>
      <c r="AB66" s="28"/>
      <c r="AC66" s="28"/>
      <c r="AD66" s="28"/>
      <c r="AE66" s="28"/>
    </row>
  </sheetData>
  <sheetProtection algorithmName="SHA-512" hashValue="gJirLlvRXjzIys1+AsXnbX6TMIqkly6YiRhYdQC6nq4l/1JlFLSOXCTkffFs0L7NTZ3IQBr0xJdUio7ap40bow==" saltValue="rAcRdvKyweIJSAuPnCiJEw==" spinCount="100000" sheet="1" selectLockedCells="1"/>
  <mergeCells count="132">
    <mergeCell ref="B49:W49"/>
    <mergeCell ref="B16:Q16"/>
    <mergeCell ref="B50:E50"/>
    <mergeCell ref="B17:W17"/>
    <mergeCell ref="P27:S27"/>
    <mergeCell ref="T27:U27"/>
    <mergeCell ref="D28:G28"/>
    <mergeCell ref="H28:I28"/>
    <mergeCell ref="D26:G26"/>
    <mergeCell ref="H26:I26"/>
    <mergeCell ref="D19:G19"/>
    <mergeCell ref="B24:W24"/>
    <mergeCell ref="P26:S26"/>
    <mergeCell ref="B18:X18"/>
    <mergeCell ref="B37:W37"/>
    <mergeCell ref="F41:G41"/>
    <mergeCell ref="J41:K41"/>
    <mergeCell ref="P29:S29"/>
    <mergeCell ref="T26:U26"/>
    <mergeCell ref="J28:K28"/>
    <mergeCell ref="L28:M28"/>
    <mergeCell ref="J26:K26"/>
    <mergeCell ref="L26:M26"/>
    <mergeCell ref="N26:O26"/>
    <mergeCell ref="D27:G27"/>
    <mergeCell ref="H27:I27"/>
    <mergeCell ref="J27:K27"/>
    <mergeCell ref="L27:M27"/>
    <mergeCell ref="N27:O27"/>
    <mergeCell ref="B39:W39"/>
    <mergeCell ref="B38:D38"/>
    <mergeCell ref="B36:O36"/>
    <mergeCell ref="T28:U28"/>
    <mergeCell ref="D31:G31"/>
    <mergeCell ref="H31:I31"/>
    <mergeCell ref="J31:K31"/>
    <mergeCell ref="L31:M31"/>
    <mergeCell ref="T29:U29"/>
    <mergeCell ref="P31:S31"/>
    <mergeCell ref="T31:U31"/>
    <mergeCell ref="N31:O31"/>
    <mergeCell ref="J29:K29"/>
    <mergeCell ref="L29:M29"/>
    <mergeCell ref="N29:O29"/>
    <mergeCell ref="D30:G30"/>
    <mergeCell ref="H30:I30"/>
    <mergeCell ref="J30:K30"/>
    <mergeCell ref="L30:M30"/>
    <mergeCell ref="N30:O30"/>
    <mergeCell ref="T30:U30"/>
    <mergeCell ref="D29:G29"/>
    <mergeCell ref="H29:I29"/>
    <mergeCell ref="N28:O28"/>
    <mergeCell ref="P28:S28"/>
    <mergeCell ref="P33:S33"/>
    <mergeCell ref="T33:U33"/>
    <mergeCell ref="T34:U34"/>
    <mergeCell ref="D32:G32"/>
    <mergeCell ref="H32:I32"/>
    <mergeCell ref="J32:K32"/>
    <mergeCell ref="L32:M32"/>
    <mergeCell ref="N32:O32"/>
    <mergeCell ref="D33:G33"/>
    <mergeCell ref="H33:I33"/>
    <mergeCell ref="J33:K33"/>
    <mergeCell ref="L33:M33"/>
    <mergeCell ref="D34:G34"/>
    <mergeCell ref="H34:I34"/>
    <mergeCell ref="J34:K34"/>
    <mergeCell ref="L34:M34"/>
    <mergeCell ref="P32:S32"/>
    <mergeCell ref="T32:U32"/>
    <mergeCell ref="B13:W13"/>
    <mergeCell ref="C53:E53"/>
    <mergeCell ref="F53:G53"/>
    <mergeCell ref="I53:Z53"/>
    <mergeCell ref="F50:G50"/>
    <mergeCell ref="I50:Z50"/>
    <mergeCell ref="C54:E54"/>
    <mergeCell ref="F54:G54"/>
    <mergeCell ref="I54:Z54"/>
    <mergeCell ref="C51:E51"/>
    <mergeCell ref="F51:G51"/>
    <mergeCell ref="I51:Z51"/>
    <mergeCell ref="C43:E43"/>
    <mergeCell ref="J43:N43"/>
    <mergeCell ref="C45:E45"/>
    <mergeCell ref="J45:N45"/>
    <mergeCell ref="B48:W48"/>
    <mergeCell ref="C52:E52"/>
    <mergeCell ref="F52:G52"/>
    <mergeCell ref="I52:Z52"/>
    <mergeCell ref="N34:O34"/>
    <mergeCell ref="P34:S34"/>
    <mergeCell ref="P30:S30"/>
    <mergeCell ref="N33:O33"/>
    <mergeCell ref="C55:E55"/>
    <mergeCell ref="F55:G55"/>
    <mergeCell ref="I55:Z55"/>
    <mergeCell ref="C56:E56"/>
    <mergeCell ref="F56:G56"/>
    <mergeCell ref="I56:Z56"/>
    <mergeCell ref="C57:E57"/>
    <mergeCell ref="F57:G57"/>
    <mergeCell ref="I57:Z57"/>
    <mergeCell ref="C58:E58"/>
    <mergeCell ref="F58:G58"/>
    <mergeCell ref="I58:Z58"/>
    <mergeCell ref="C59:E59"/>
    <mergeCell ref="F59:G59"/>
    <mergeCell ref="I59:Z59"/>
    <mergeCell ref="C60:E60"/>
    <mergeCell ref="F60:G60"/>
    <mergeCell ref="I60:Z60"/>
    <mergeCell ref="C61:E61"/>
    <mergeCell ref="F61:G61"/>
    <mergeCell ref="I61:Z61"/>
    <mergeCell ref="C62:E62"/>
    <mergeCell ref="F62:G62"/>
    <mergeCell ref="I62:Z62"/>
    <mergeCell ref="C63:E63"/>
    <mergeCell ref="F63:G63"/>
    <mergeCell ref="I63:Z63"/>
    <mergeCell ref="C66:E66"/>
    <mergeCell ref="F66:G66"/>
    <mergeCell ref="I66:Z66"/>
    <mergeCell ref="C64:E64"/>
    <mergeCell ref="F64:G64"/>
    <mergeCell ref="I64:Z64"/>
    <mergeCell ref="C65:E65"/>
    <mergeCell ref="F65:G65"/>
    <mergeCell ref="I65:Z65"/>
  </mergeCells>
  <dataValidations count="1">
    <dataValidation type="list" allowBlank="1" showInputMessage="1" showErrorMessage="1" sqref="H53:H66" xr:uid="{00000000-0002-0000-0000-000000000000}">
      <formula1>$Z$47:$Z$49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4"/>
  <sheetViews>
    <sheetView showGridLines="0" topLeftCell="A7" zoomScaleNormal="100" workbookViewId="0">
      <selection activeCell="K23" sqref="K23"/>
    </sheetView>
  </sheetViews>
  <sheetFormatPr defaultRowHeight="15" x14ac:dyDescent="0.25"/>
  <cols>
    <col min="1" max="1" width="11" style="109" customWidth="1"/>
    <col min="2" max="2" width="6.28515625" style="3" customWidth="1"/>
    <col min="3" max="3" width="5.85546875" style="16" customWidth="1"/>
    <col min="4" max="4" width="5.42578125" style="16" customWidth="1"/>
    <col min="5" max="5" width="6" style="16" customWidth="1"/>
    <col min="6" max="10" width="6.7109375" style="16" customWidth="1"/>
    <col min="11" max="11" width="8.7109375" style="16" customWidth="1"/>
    <col min="12" max="12" width="9" style="16" customWidth="1"/>
    <col min="13" max="13" width="8.140625" style="59" customWidth="1"/>
    <col min="14" max="15" width="6.140625" customWidth="1"/>
    <col min="16" max="16" width="5.7109375" customWidth="1"/>
    <col min="17" max="17" width="5.5703125" customWidth="1"/>
    <col min="18" max="18" width="5.85546875" customWidth="1"/>
    <col min="19" max="19" width="5.7109375" customWidth="1"/>
    <col min="20" max="20" width="6.42578125" customWidth="1"/>
    <col min="21" max="21" width="17.28515625" customWidth="1"/>
  </cols>
  <sheetData>
    <row r="1" spans="1:22" ht="26.25" x14ac:dyDescent="0.4">
      <c r="B1" s="42" t="s">
        <v>64</v>
      </c>
      <c r="C1" s="42"/>
      <c r="D1" s="42"/>
      <c r="E1" s="42"/>
      <c r="F1" s="42"/>
      <c r="G1" s="42"/>
      <c r="H1" s="42"/>
      <c r="I1" s="42"/>
      <c r="J1" s="42"/>
      <c r="K1" s="42"/>
      <c r="L1" s="164"/>
      <c r="M1" s="42"/>
    </row>
    <row r="3" spans="1:22" ht="21" x14ac:dyDescent="0.35">
      <c r="A3" s="110"/>
      <c r="B3" s="9"/>
      <c r="E3" s="50"/>
      <c r="L3" s="36"/>
      <c r="V3" s="45"/>
    </row>
    <row r="4" spans="1:22" s="2" customFormat="1" ht="21" x14ac:dyDescent="0.35">
      <c r="A4" s="110"/>
      <c r="B4" s="9"/>
      <c r="C4" s="16"/>
      <c r="D4" s="16"/>
      <c r="E4" s="50"/>
      <c r="F4" s="16"/>
      <c r="G4" s="16"/>
      <c r="H4" s="16"/>
      <c r="I4" s="16"/>
      <c r="J4" s="16"/>
      <c r="K4" s="36"/>
      <c r="L4" s="36"/>
      <c r="M4" s="59"/>
      <c r="V4" s="45"/>
    </row>
    <row r="5" spans="1:22" s="2" customFormat="1" ht="15.75" x14ac:dyDescent="0.25">
      <c r="A5" s="111"/>
      <c r="B5" s="9"/>
      <c r="C5" s="16"/>
      <c r="D5" s="16"/>
      <c r="E5" s="53"/>
      <c r="F5" s="16"/>
      <c r="G5" s="16"/>
      <c r="H5" s="16"/>
      <c r="I5" s="16"/>
      <c r="J5" s="16"/>
      <c r="K5" s="36"/>
      <c r="L5" s="36"/>
      <c r="M5" s="59"/>
    </row>
    <row r="6" spans="1:22" s="2" customFormat="1" x14ac:dyDescent="0.25">
      <c r="A6" s="110"/>
      <c r="B6" s="9"/>
      <c r="C6" s="16"/>
      <c r="D6" s="16"/>
      <c r="E6" s="54"/>
      <c r="F6" s="16"/>
      <c r="G6" s="16"/>
      <c r="H6" s="16"/>
      <c r="I6" s="16"/>
      <c r="J6" s="16"/>
      <c r="K6" s="36"/>
      <c r="L6" s="36"/>
      <c r="M6" s="59"/>
    </row>
    <row r="7" spans="1:22" ht="17.25" customHeight="1" x14ac:dyDescent="0.25">
      <c r="F7" s="7"/>
      <c r="G7" s="7"/>
      <c r="H7" s="7"/>
      <c r="I7" s="7"/>
      <c r="J7" s="7"/>
      <c r="K7" s="7"/>
      <c r="L7" s="52"/>
      <c r="M7" s="60"/>
      <c r="N7" s="7"/>
      <c r="O7" s="23"/>
      <c r="P7" s="23"/>
      <c r="Q7" s="23"/>
      <c r="R7" s="24"/>
      <c r="S7" s="23"/>
      <c r="T7" s="23"/>
      <c r="U7" s="23"/>
    </row>
    <row r="8" spans="1:22" ht="129" customHeight="1" x14ac:dyDescent="0.25">
      <c r="A8" s="110" t="s">
        <v>5</v>
      </c>
      <c r="B8" s="12" t="s">
        <v>47</v>
      </c>
      <c r="C8" s="12" t="s">
        <v>4</v>
      </c>
      <c r="D8" s="55" t="s">
        <v>12</v>
      </c>
      <c r="E8" s="56" t="s">
        <v>13</v>
      </c>
      <c r="F8" s="12" t="s">
        <v>15</v>
      </c>
      <c r="G8" s="12" t="s">
        <v>48</v>
      </c>
      <c r="H8" s="12" t="s">
        <v>66</v>
      </c>
      <c r="I8" s="12" t="s">
        <v>34</v>
      </c>
      <c r="J8" s="12" t="s">
        <v>49</v>
      </c>
      <c r="K8" s="48" t="s">
        <v>19</v>
      </c>
      <c r="L8" s="48" t="s">
        <v>20</v>
      </c>
      <c r="M8" s="61" t="s">
        <v>51</v>
      </c>
      <c r="N8" s="8"/>
    </row>
    <row r="9" spans="1:22" x14ac:dyDescent="0.25">
      <c r="A9" s="63" t="s">
        <v>52</v>
      </c>
      <c r="B9" s="17">
        <f>' October 2020'!J9</f>
        <v>0</v>
      </c>
      <c r="C9" s="17">
        <f>' October 2020'!O6</f>
        <v>0</v>
      </c>
      <c r="D9" s="17">
        <f>' October 2020'!O7</f>
        <v>0</v>
      </c>
      <c r="E9" s="18">
        <f>' October 2020'!O8</f>
        <v>0</v>
      </c>
      <c r="F9" s="35">
        <f>' October 2020'!O9</f>
        <v>0</v>
      </c>
      <c r="G9" s="35">
        <f>' October 2020'!T6</f>
        <v>0</v>
      </c>
      <c r="H9" s="18">
        <f>' October 2020'!T7</f>
        <v>0</v>
      </c>
      <c r="I9" s="35">
        <f>' October 2020'!T8</f>
        <v>0</v>
      </c>
      <c r="J9" s="35">
        <f>' October 2020'!T9</f>
        <v>0</v>
      </c>
      <c r="K9" s="26" t="str">
        <f>IF(C9-F9=0,"N/A",D9/(C9-F9))</f>
        <v>N/A</v>
      </c>
      <c r="L9" s="26" t="str">
        <f>IF(' October 2020'!J7=0,"",' October 2020'!J7)</f>
        <v/>
      </c>
      <c r="M9" s="26" t="str">
        <f>IF(G9=0,"",((G9-H9)/G9))</f>
        <v/>
      </c>
      <c r="P9" s="2"/>
    </row>
    <row r="10" spans="1:22" x14ac:dyDescent="0.25">
      <c r="A10" s="63" t="s">
        <v>53</v>
      </c>
      <c r="B10" s="17">
        <f>'November 2020'!K9</f>
        <v>0</v>
      </c>
      <c r="C10" s="17">
        <f>'November 2020'!P6</f>
        <v>0</v>
      </c>
      <c r="D10" s="17">
        <f>'November 2020'!P7</f>
        <v>0</v>
      </c>
      <c r="E10" s="18">
        <f>'November 2020'!P8</f>
        <v>0</v>
      </c>
      <c r="F10" s="35">
        <f>'November 2020'!P9</f>
        <v>0</v>
      </c>
      <c r="G10" s="35">
        <f>'November 2020'!U6</f>
        <v>0</v>
      </c>
      <c r="H10" s="18">
        <f>'November 2020'!U7</f>
        <v>0</v>
      </c>
      <c r="I10" s="35">
        <f>'November 2020'!U8</f>
        <v>0</v>
      </c>
      <c r="J10" s="35">
        <f>'November 2020'!U9</f>
        <v>0</v>
      </c>
      <c r="K10" s="26" t="str">
        <f t="shared" ref="K10:K20" si="0">IF(C10=0,"",D10/(C10-F10))</f>
        <v/>
      </c>
      <c r="L10" s="26" t="str">
        <f>IF('November 2020'!K7=0,"",'November 2020'!K7)</f>
        <v/>
      </c>
      <c r="M10" s="26" t="str">
        <f>IF(G10=0,"",((G10-H10)/G10))</f>
        <v/>
      </c>
    </row>
    <row r="11" spans="1:22" x14ac:dyDescent="0.25">
      <c r="A11" s="63" t="s">
        <v>54</v>
      </c>
      <c r="B11" s="17">
        <f>'December 2020'!K9</f>
        <v>0</v>
      </c>
      <c r="C11" s="17">
        <f>'December 2020'!P6</f>
        <v>0</v>
      </c>
      <c r="D11" s="17">
        <f>'December 2020'!P7</f>
        <v>0</v>
      </c>
      <c r="E11" s="18">
        <f>'December 2020'!P8</f>
        <v>0</v>
      </c>
      <c r="F11" s="35">
        <f>'December 2020'!P9</f>
        <v>0</v>
      </c>
      <c r="G11" s="35">
        <f>'December 2020'!U6</f>
        <v>0</v>
      </c>
      <c r="H11" s="18">
        <f>'December 2020'!U7</f>
        <v>0</v>
      </c>
      <c r="I11" s="35">
        <f>'December 2020'!U8</f>
        <v>0</v>
      </c>
      <c r="J11" s="35">
        <f>'December 2020'!U9</f>
        <v>0</v>
      </c>
      <c r="K11" s="26" t="str">
        <f t="shared" si="0"/>
        <v/>
      </c>
      <c r="L11" s="26" t="str">
        <f>IF('December 2020'!K7=0,"",'December 2020'!K7)</f>
        <v/>
      </c>
      <c r="M11" s="26" t="str">
        <f t="shared" ref="M11:M20" si="1">IF(G11=0,"",((G11-H11)/G11))</f>
        <v/>
      </c>
    </row>
    <row r="12" spans="1:22" x14ac:dyDescent="0.25">
      <c r="A12" s="64" t="s">
        <v>55</v>
      </c>
      <c r="B12" s="176">
        <f>'January 2021'!K9</f>
        <v>0</v>
      </c>
      <c r="C12" s="17">
        <f>'January 2021'!P6</f>
        <v>0</v>
      </c>
      <c r="D12" s="17">
        <f>'January 2021'!P7</f>
        <v>0</v>
      </c>
      <c r="E12" s="18">
        <f>'January 2021'!P8</f>
        <v>0</v>
      </c>
      <c r="F12" s="35">
        <f>'January 2021'!P9</f>
        <v>0</v>
      </c>
      <c r="G12" s="35">
        <f>'January 2021'!U6</f>
        <v>0</v>
      </c>
      <c r="H12" s="18">
        <f>'January 2021'!U7</f>
        <v>0</v>
      </c>
      <c r="I12" s="35">
        <f>'January 2021'!U8</f>
        <v>0</v>
      </c>
      <c r="J12" s="35">
        <f>'January 2021'!U9</f>
        <v>0</v>
      </c>
      <c r="K12" s="26" t="str">
        <f t="shared" si="0"/>
        <v/>
      </c>
      <c r="L12" s="26" t="str">
        <f>IF('January 2021'!K7=0,"",'January 2021'!K7)</f>
        <v/>
      </c>
      <c r="M12" s="26" t="str">
        <f t="shared" si="1"/>
        <v/>
      </c>
    </row>
    <row r="13" spans="1:22" x14ac:dyDescent="0.25">
      <c r="A13" s="64" t="s">
        <v>56</v>
      </c>
      <c r="B13" s="176">
        <f>'February 2021'!K9</f>
        <v>0</v>
      </c>
      <c r="C13" s="17">
        <f>'February 2021'!P6</f>
        <v>0</v>
      </c>
      <c r="D13" s="17">
        <f>'February 2021'!P7</f>
        <v>0</v>
      </c>
      <c r="E13" s="18">
        <f>'February 2021'!P8</f>
        <v>0</v>
      </c>
      <c r="F13" s="35">
        <f>'February 2021'!P9</f>
        <v>0</v>
      </c>
      <c r="G13" s="35">
        <f>'February 2021'!U6</f>
        <v>0</v>
      </c>
      <c r="H13" s="18">
        <f>'February 2021'!U7</f>
        <v>0</v>
      </c>
      <c r="I13" s="35">
        <f>'February 2021'!U8</f>
        <v>0</v>
      </c>
      <c r="J13" s="35">
        <f>'February 2021'!U9</f>
        <v>0</v>
      </c>
      <c r="K13" s="26" t="str">
        <f t="shared" si="0"/>
        <v/>
      </c>
      <c r="L13" s="26" t="str">
        <f>IF('February 2021'!K7=0,"",'February 2021'!K7)</f>
        <v/>
      </c>
      <c r="M13" s="26" t="str">
        <f t="shared" si="1"/>
        <v/>
      </c>
    </row>
    <row r="14" spans="1:22" x14ac:dyDescent="0.25">
      <c r="A14" s="64" t="s">
        <v>57</v>
      </c>
      <c r="B14" s="176">
        <f>'March 2021'!K9</f>
        <v>0</v>
      </c>
      <c r="C14" s="17">
        <f>'March 2021'!P6</f>
        <v>0</v>
      </c>
      <c r="D14" s="17">
        <f>'March 2021'!P7</f>
        <v>0</v>
      </c>
      <c r="E14" s="18">
        <f>'March 2021'!P8</f>
        <v>0</v>
      </c>
      <c r="F14" s="35">
        <f>'March 2021'!P9</f>
        <v>0</v>
      </c>
      <c r="G14" s="35">
        <f>'March 2021'!U6</f>
        <v>0</v>
      </c>
      <c r="H14" s="18">
        <f>'March 2021'!U7</f>
        <v>0</v>
      </c>
      <c r="I14" s="35">
        <f>'March 2021'!U8</f>
        <v>0</v>
      </c>
      <c r="J14" s="35">
        <f>'March 2021'!U9</f>
        <v>0</v>
      </c>
      <c r="K14" s="26" t="str">
        <f t="shared" si="0"/>
        <v/>
      </c>
      <c r="L14" s="26" t="str">
        <f>IF('March 2021'!K7=0,"",'March 2021'!K7)</f>
        <v/>
      </c>
      <c r="M14" s="26" t="str">
        <f t="shared" si="1"/>
        <v/>
      </c>
    </row>
    <row r="15" spans="1:22" x14ac:dyDescent="0.25">
      <c r="A15" s="64" t="s">
        <v>58</v>
      </c>
      <c r="B15" s="176">
        <f>'April 2021'!K9</f>
        <v>0</v>
      </c>
      <c r="C15" s="17">
        <f>'April 2021'!P6</f>
        <v>0</v>
      </c>
      <c r="D15" s="17">
        <f>'April 2021'!P7</f>
        <v>0</v>
      </c>
      <c r="E15" s="18">
        <f>'April 2021'!P8</f>
        <v>0</v>
      </c>
      <c r="F15" s="35">
        <f>'April 2021'!P9</f>
        <v>0</v>
      </c>
      <c r="G15" s="35">
        <f>'April 2021'!U6</f>
        <v>0</v>
      </c>
      <c r="H15" s="18">
        <f>'April 2021'!U7</f>
        <v>0</v>
      </c>
      <c r="I15" s="35">
        <f>'April 2021'!U8</f>
        <v>0</v>
      </c>
      <c r="J15" s="35">
        <f>'April 2021'!U9</f>
        <v>0</v>
      </c>
      <c r="K15" s="26" t="str">
        <f t="shared" si="0"/>
        <v/>
      </c>
      <c r="L15" s="26" t="str">
        <f>IF('April 2021'!K7=0,"",'April 2021'!K7)</f>
        <v/>
      </c>
      <c r="M15" s="26" t="str">
        <f t="shared" si="1"/>
        <v/>
      </c>
    </row>
    <row r="16" spans="1:22" x14ac:dyDescent="0.25">
      <c r="A16" s="64" t="s">
        <v>59</v>
      </c>
      <c r="B16" s="176">
        <f>'May 2021'!K9</f>
        <v>0</v>
      </c>
      <c r="C16" s="17">
        <f>'May 2021'!P6</f>
        <v>0</v>
      </c>
      <c r="D16" s="17">
        <f>'May 2021'!P7</f>
        <v>0</v>
      </c>
      <c r="E16" s="18">
        <f>'May 2021'!P8</f>
        <v>0</v>
      </c>
      <c r="F16" s="35">
        <f>'May 2021'!P9</f>
        <v>0</v>
      </c>
      <c r="G16" s="35">
        <f>'May 2021'!U6</f>
        <v>0</v>
      </c>
      <c r="H16" s="18">
        <f>'May 2021'!U7</f>
        <v>0</v>
      </c>
      <c r="I16" s="35">
        <f>'May 2021'!U8</f>
        <v>0</v>
      </c>
      <c r="J16" s="35">
        <f>'May 2021'!U9</f>
        <v>0</v>
      </c>
      <c r="K16" s="26" t="str">
        <f t="shared" si="0"/>
        <v/>
      </c>
      <c r="L16" s="26" t="str">
        <f>IF('May 2021'!K7=0,"",'May 2021'!K7)</f>
        <v/>
      </c>
      <c r="M16" s="26" t="str">
        <f t="shared" si="1"/>
        <v/>
      </c>
    </row>
    <row r="17" spans="1:19" x14ac:dyDescent="0.25">
      <c r="A17" s="64" t="s">
        <v>60</v>
      </c>
      <c r="B17" s="176">
        <f>'June 2021'!K9</f>
        <v>0</v>
      </c>
      <c r="C17" s="17">
        <f>'June 2021'!P6</f>
        <v>0</v>
      </c>
      <c r="D17" s="17">
        <f>'June 2021'!P7</f>
        <v>0</v>
      </c>
      <c r="E17" s="18">
        <f>'June 2021'!P8</f>
        <v>0</v>
      </c>
      <c r="F17" s="35">
        <f>'June 2021'!P9</f>
        <v>0</v>
      </c>
      <c r="G17" s="35">
        <f>'June 2021'!U6</f>
        <v>0</v>
      </c>
      <c r="H17" s="18">
        <f>'June 2021'!U7</f>
        <v>0</v>
      </c>
      <c r="I17" s="35">
        <f>'June 2021'!U8</f>
        <v>0</v>
      </c>
      <c r="J17" s="35">
        <f>'June 2021'!U9</f>
        <v>0</v>
      </c>
      <c r="K17" s="26" t="str">
        <f t="shared" si="0"/>
        <v/>
      </c>
      <c r="L17" s="26" t="str">
        <f>IF('June 2021'!K7=0,"",'June 2021'!K7)</f>
        <v/>
      </c>
      <c r="M17" s="26" t="str">
        <f t="shared" si="1"/>
        <v/>
      </c>
    </row>
    <row r="18" spans="1:19" x14ac:dyDescent="0.25">
      <c r="A18" s="64" t="s">
        <v>61</v>
      </c>
      <c r="B18" s="176">
        <f>'July 2021'!K9</f>
        <v>0</v>
      </c>
      <c r="C18" s="17">
        <f>'July 2021'!P6</f>
        <v>0</v>
      </c>
      <c r="D18" s="17">
        <f>'July 2021'!P7</f>
        <v>0</v>
      </c>
      <c r="E18" s="18">
        <f>'July 2021'!P8</f>
        <v>0</v>
      </c>
      <c r="F18" s="35">
        <f>'July 2021'!P9</f>
        <v>0</v>
      </c>
      <c r="G18" s="35">
        <f>'July 2021'!U6</f>
        <v>0</v>
      </c>
      <c r="H18" s="18">
        <f>'July 2021'!U7</f>
        <v>0</v>
      </c>
      <c r="I18" s="35">
        <f>'July 2021'!U8</f>
        <v>0</v>
      </c>
      <c r="J18" s="35">
        <f>'July 2021'!U9</f>
        <v>0</v>
      </c>
      <c r="K18" s="26" t="str">
        <f t="shared" si="0"/>
        <v/>
      </c>
      <c r="L18" s="26" t="str">
        <f>IF('July 2021'!K7=0,"",'July 2021'!K7)</f>
        <v/>
      </c>
      <c r="M18" s="26" t="str">
        <f t="shared" si="1"/>
        <v/>
      </c>
    </row>
    <row r="19" spans="1:19" x14ac:dyDescent="0.25">
      <c r="A19" s="64" t="s">
        <v>62</v>
      </c>
      <c r="B19" s="176">
        <f>'August 2021'!K9</f>
        <v>0</v>
      </c>
      <c r="C19" s="17">
        <f>'August 2021'!P6</f>
        <v>0</v>
      </c>
      <c r="D19" s="17">
        <f>'August 2021'!P7</f>
        <v>0</v>
      </c>
      <c r="E19" s="18">
        <f>'August 2021'!P8</f>
        <v>0</v>
      </c>
      <c r="F19" s="35">
        <f>'August 2021'!P9</f>
        <v>0</v>
      </c>
      <c r="G19" s="35">
        <f>'August 2021'!U6</f>
        <v>0</v>
      </c>
      <c r="H19" s="18">
        <f>'August 2021'!U7</f>
        <v>0</v>
      </c>
      <c r="I19" s="35">
        <f>'August 2021'!U8</f>
        <v>0</v>
      </c>
      <c r="J19" s="35">
        <f>'August 2021'!U9</f>
        <v>0</v>
      </c>
      <c r="K19" s="26" t="str">
        <f t="shared" si="0"/>
        <v/>
      </c>
      <c r="L19" s="26" t="str">
        <f>IF('August 2021'!K7=0,"",'August 2021'!K7)</f>
        <v/>
      </c>
      <c r="M19" s="26" t="str">
        <f t="shared" si="1"/>
        <v/>
      </c>
    </row>
    <row r="20" spans="1:19" x14ac:dyDescent="0.25">
      <c r="A20" s="64" t="s">
        <v>63</v>
      </c>
      <c r="B20" s="176">
        <f>'September 2021'!K9</f>
        <v>0</v>
      </c>
      <c r="C20" s="17">
        <f>'September 2021'!P6</f>
        <v>0</v>
      </c>
      <c r="D20" s="17">
        <f>'September 2021'!P7</f>
        <v>0</v>
      </c>
      <c r="E20" s="18">
        <f>'September 2021'!P8</f>
        <v>0</v>
      </c>
      <c r="F20" s="35">
        <f>'September 2021'!P9</f>
        <v>0</v>
      </c>
      <c r="G20" s="35">
        <f>'September 2021'!U6</f>
        <v>0</v>
      </c>
      <c r="H20" s="18">
        <f>'September 2021'!U7</f>
        <v>0</v>
      </c>
      <c r="I20" s="35">
        <f>'September 2021'!U8</f>
        <v>0</v>
      </c>
      <c r="J20" s="35">
        <f>'September 2021'!U9</f>
        <v>0</v>
      </c>
      <c r="K20" s="26" t="str">
        <f t="shared" si="0"/>
        <v/>
      </c>
      <c r="L20" s="26" t="str">
        <f>IF('September 2021'!K7=0,"",'September 2021'!K7)</f>
        <v/>
      </c>
      <c r="M20" s="26" t="str">
        <f t="shared" si="1"/>
        <v/>
      </c>
    </row>
    <row r="21" spans="1:19" x14ac:dyDescent="0.25">
      <c r="A21" s="112"/>
      <c r="B21" s="9"/>
      <c r="C21" s="3"/>
      <c r="D21" s="3"/>
      <c r="F21" s="36"/>
      <c r="G21" s="36"/>
      <c r="H21" s="36"/>
      <c r="I21" s="36"/>
      <c r="J21" s="36"/>
      <c r="L21" s="49"/>
    </row>
    <row r="22" spans="1:19" x14ac:dyDescent="0.25">
      <c r="A22" s="112" t="s">
        <v>6</v>
      </c>
      <c r="B22" s="1">
        <f t="shared" ref="B22:G22" si="2">B9+B10+B11+B12+B13+B14+B15+B16+B17+B18+B19+B20</f>
        <v>0</v>
      </c>
      <c r="C22" s="1">
        <f t="shared" si="2"/>
        <v>0</v>
      </c>
      <c r="D22" s="1">
        <f t="shared" si="2"/>
        <v>0</v>
      </c>
      <c r="E22" s="25">
        <f t="shared" si="2"/>
        <v>0</v>
      </c>
      <c r="F22" s="35">
        <f t="shared" si="2"/>
        <v>0</v>
      </c>
      <c r="G22" s="35">
        <f t="shared" si="2"/>
        <v>0</v>
      </c>
      <c r="H22" s="18">
        <f>SUM(H9:H20)</f>
        <v>0</v>
      </c>
      <c r="I22" s="35">
        <f>SUM(I9:I20)</f>
        <v>0</v>
      </c>
      <c r="J22" s="35">
        <f>SUM(J9:J20)</f>
        <v>0</v>
      </c>
      <c r="K22" s="26" t="str">
        <f>IF(C22-F22=0,"N/A",D22/(C22-F22))</f>
        <v>N/A</v>
      </c>
      <c r="L22" s="26" t="e">
        <f>AVERAGE(L9:L20)</f>
        <v>#DIV/0!</v>
      </c>
      <c r="M22" s="26" t="str">
        <f>IF(G22=0,"",((G22-H22)/G22))</f>
        <v/>
      </c>
    </row>
    <row r="23" spans="1:19" x14ac:dyDescent="0.25">
      <c r="E23" s="47"/>
    </row>
    <row r="25" spans="1:19" x14ac:dyDescent="0.25">
      <c r="A25" s="113"/>
      <c r="B25" s="4"/>
      <c r="C25" s="50"/>
      <c r="D25" s="50"/>
      <c r="E25" s="50"/>
      <c r="F25" s="50"/>
      <c r="G25" s="50"/>
      <c r="H25" s="50"/>
      <c r="I25" s="50"/>
      <c r="J25" s="50"/>
      <c r="K25" s="50" t="s">
        <v>50</v>
      </c>
      <c r="L25" s="50"/>
      <c r="M25" s="62"/>
      <c r="N25" s="6"/>
      <c r="O25" s="6"/>
      <c r="P25" s="6"/>
      <c r="Q25" s="6"/>
      <c r="R25" s="6"/>
      <c r="S25" s="6"/>
    </row>
    <row r="26" spans="1:19" x14ac:dyDescent="0.25">
      <c r="A26" s="113"/>
      <c r="B26" s="4"/>
      <c r="C26" s="50"/>
      <c r="D26" s="50"/>
      <c r="E26" s="50"/>
      <c r="F26" s="50"/>
      <c r="G26" s="50"/>
      <c r="H26" s="50"/>
      <c r="I26" s="50"/>
      <c r="J26" s="50"/>
      <c r="K26" s="50"/>
      <c r="L26" s="50"/>
      <c r="M26" s="62"/>
      <c r="N26" s="6"/>
      <c r="O26" s="6"/>
      <c r="P26" s="6"/>
      <c r="Q26" s="4"/>
      <c r="R26" s="4"/>
      <c r="S26" s="6"/>
    </row>
    <row r="27" spans="1:19" x14ac:dyDescent="0.25">
      <c r="A27" s="113"/>
      <c r="B27" s="4"/>
      <c r="C27" s="50"/>
      <c r="D27" s="50"/>
      <c r="E27" s="50"/>
      <c r="F27" s="50"/>
      <c r="G27" s="50"/>
      <c r="H27" s="50"/>
      <c r="I27" s="50"/>
      <c r="J27" s="50"/>
      <c r="K27" s="50"/>
      <c r="L27" s="50"/>
      <c r="M27" s="62"/>
      <c r="N27" s="4"/>
      <c r="O27" s="4"/>
      <c r="P27" s="4"/>
      <c r="Q27" s="4"/>
      <c r="R27" s="4"/>
      <c r="S27" s="6"/>
    </row>
    <row r="28" spans="1:19" x14ac:dyDescent="0.25">
      <c r="A28" s="114"/>
      <c r="B28" s="10"/>
      <c r="C28" s="50"/>
      <c r="D28" s="50"/>
      <c r="E28" s="50"/>
      <c r="F28" s="50"/>
      <c r="G28" s="50"/>
      <c r="H28" s="50"/>
      <c r="I28" s="50"/>
      <c r="J28" s="50"/>
      <c r="K28" s="50"/>
      <c r="L28" s="50"/>
      <c r="M28" s="62"/>
      <c r="N28" s="5"/>
      <c r="O28" s="5"/>
      <c r="P28" s="5"/>
      <c r="Q28" s="5"/>
      <c r="R28" s="4"/>
      <c r="S28" s="6"/>
    </row>
    <row r="29" spans="1:19" x14ac:dyDescent="0.25">
      <c r="A29" s="113"/>
      <c r="B29" s="4"/>
      <c r="C29" s="50"/>
      <c r="D29" s="50"/>
      <c r="E29" s="50"/>
      <c r="F29" s="50"/>
      <c r="G29" s="50"/>
      <c r="H29" s="50"/>
      <c r="I29" s="50"/>
      <c r="J29" s="50"/>
      <c r="K29" s="50"/>
      <c r="L29" s="50"/>
      <c r="M29" s="62"/>
      <c r="N29" s="6"/>
      <c r="O29" s="4"/>
      <c r="P29" s="4"/>
      <c r="Q29" s="4"/>
      <c r="R29" s="4"/>
      <c r="S29" s="6"/>
    </row>
    <row r="30" spans="1:19" x14ac:dyDescent="0.25">
      <c r="A30" s="115"/>
      <c r="B30" s="11"/>
      <c r="C30" s="50"/>
      <c r="D30" s="50"/>
      <c r="E30" s="50"/>
      <c r="F30" s="50"/>
      <c r="G30" s="50"/>
      <c r="H30" s="50"/>
      <c r="I30" s="50"/>
      <c r="J30" s="50"/>
      <c r="K30" s="50"/>
      <c r="L30" s="50"/>
      <c r="M30" s="62"/>
      <c r="N30" s="6"/>
      <c r="O30" s="4"/>
      <c r="P30" s="4"/>
      <c r="Q30" s="4"/>
      <c r="R30" s="4"/>
      <c r="S30" s="6"/>
    </row>
    <row r="31" spans="1:19" x14ac:dyDescent="0.25">
      <c r="A31" s="115"/>
      <c r="B31" s="11"/>
      <c r="C31" s="50"/>
      <c r="D31" s="50"/>
      <c r="E31" s="50"/>
      <c r="F31" s="50"/>
      <c r="G31" s="50"/>
      <c r="H31" s="50"/>
      <c r="I31" s="50"/>
      <c r="J31" s="50"/>
      <c r="K31" s="50"/>
      <c r="L31" s="50"/>
      <c r="M31" s="62"/>
      <c r="N31" s="6"/>
      <c r="O31" s="4"/>
      <c r="P31" s="4"/>
      <c r="Q31" s="4"/>
      <c r="R31" s="4"/>
      <c r="S31" s="6"/>
    </row>
    <row r="32" spans="1:19" x14ac:dyDescent="0.25">
      <c r="A32" s="115"/>
      <c r="B32" s="11"/>
      <c r="C32" s="50"/>
      <c r="D32" s="50"/>
      <c r="E32" s="50"/>
      <c r="F32" s="50"/>
      <c r="G32" s="50"/>
      <c r="H32" s="50"/>
      <c r="I32" s="50"/>
      <c r="J32" s="50"/>
      <c r="K32" s="50"/>
      <c r="L32" s="50"/>
      <c r="M32" s="62"/>
      <c r="N32" s="6"/>
      <c r="O32" s="4"/>
      <c r="P32" s="4"/>
      <c r="Q32" s="4"/>
      <c r="R32" s="4"/>
      <c r="S32" s="6"/>
    </row>
    <row r="33" spans="1:19" x14ac:dyDescent="0.25">
      <c r="A33" s="115"/>
      <c r="B33" s="11"/>
      <c r="C33" s="50"/>
      <c r="D33" s="50"/>
      <c r="E33" s="50"/>
      <c r="F33" s="50"/>
      <c r="G33" s="50"/>
      <c r="H33" s="50"/>
      <c r="I33" s="50"/>
      <c r="J33" s="50"/>
      <c r="K33" s="50"/>
      <c r="L33" s="50"/>
      <c r="M33" s="62"/>
      <c r="N33" s="6"/>
      <c r="O33" s="4"/>
      <c r="P33" s="4"/>
      <c r="Q33" s="4"/>
      <c r="R33" s="4"/>
      <c r="S33" s="6"/>
    </row>
    <row r="34" spans="1:19" x14ac:dyDescent="0.25">
      <c r="A34" s="113"/>
      <c r="B34" s="4"/>
      <c r="C34" s="50"/>
      <c r="D34" s="50"/>
      <c r="E34" s="51"/>
      <c r="F34" s="51"/>
      <c r="G34" s="51"/>
      <c r="H34" s="51"/>
      <c r="I34" s="51"/>
      <c r="J34" s="51"/>
      <c r="K34" s="51"/>
      <c r="L34" s="51"/>
      <c r="M34" s="62"/>
      <c r="N34" s="6"/>
      <c r="O34" s="4"/>
      <c r="P34" s="4"/>
      <c r="Q34" s="4"/>
      <c r="R34" s="4"/>
      <c r="S34" s="6"/>
    </row>
  </sheetData>
  <sheetProtection selectLockedCells="1" selectUnlockedCells="1"/>
  <conditionalFormatting sqref="K9:K20">
    <cfRule type="cellIs" dxfId="55" priority="14" operator="greaterThanOrEqual">
      <formula>0.9</formula>
    </cfRule>
    <cfRule type="cellIs" dxfId="54" priority="15" operator="lessThan">
      <formula>0.9</formula>
    </cfRule>
  </conditionalFormatting>
  <conditionalFormatting sqref="M9:M20">
    <cfRule type="cellIs" dxfId="53" priority="7" stopIfTrue="1" operator="greaterThanOrEqual">
      <formula>0.9</formula>
    </cfRule>
    <cfRule type="cellIs" dxfId="52" priority="8" stopIfTrue="1" operator="lessThan">
      <formula>0.9</formula>
    </cfRule>
  </conditionalFormatting>
  <conditionalFormatting sqref="M22">
    <cfRule type="cellIs" dxfId="51" priority="3" stopIfTrue="1" operator="greaterThanOrEqual">
      <formula>0.9</formula>
    </cfRule>
    <cfRule type="cellIs" dxfId="50" priority="4" stopIfTrue="1" operator="lessThan">
      <formula>0.9</formula>
    </cfRule>
  </conditionalFormatting>
  <conditionalFormatting sqref="K22">
    <cfRule type="cellIs" dxfId="49" priority="1" operator="greaterThanOrEqual">
      <formula>0.9</formula>
    </cfRule>
    <cfRule type="cellIs" dxfId="48" priority="2" operator="lessThan">
      <formula>0.9</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U361"/>
  <sheetViews>
    <sheetView showGridLines="0" topLeftCell="A91" zoomScaleNormal="100" workbookViewId="0">
      <selection activeCell="I100" sqref="I100:AD100"/>
    </sheetView>
  </sheetViews>
  <sheetFormatPr defaultRowHeight="15" x14ac:dyDescent="0.25"/>
  <cols>
    <col min="1" max="1" width="11.7109375" style="13" customWidth="1"/>
    <col min="2" max="2" width="12.42578125" style="13" customWidth="1"/>
    <col min="3" max="3" width="14.28515625" style="13" customWidth="1"/>
    <col min="4" max="4" width="8.7109375" style="13" customWidth="1"/>
    <col min="5" max="5" width="7" style="13" customWidth="1"/>
    <col min="6" max="6" width="10.140625" style="13" customWidth="1"/>
    <col min="7" max="7" width="6.5703125" style="13" customWidth="1"/>
    <col min="8" max="8" width="11.85546875" style="13" customWidth="1"/>
    <col min="9" max="9" width="12.7109375" style="13" customWidth="1"/>
    <col min="10" max="10" width="14.140625" style="13" customWidth="1"/>
    <col min="11" max="11" width="9.42578125" style="13" customWidth="1"/>
    <col min="12" max="12" width="5.140625" style="13" customWidth="1"/>
    <col min="13" max="13" width="9.28515625" style="13" customWidth="1"/>
    <col min="14" max="14" width="26.7109375" style="13" customWidth="1"/>
    <col min="15" max="16" width="12.7109375" style="13" customWidth="1"/>
    <col min="17" max="17" width="13.7109375" style="13" customWidth="1"/>
    <col min="18" max="18" width="12" style="13" customWidth="1"/>
    <col min="19" max="19" width="6.28515625" style="13" customWidth="1"/>
    <col min="20" max="20" width="8" style="13" customWidth="1"/>
    <col min="21" max="21" width="14.7109375" style="13" customWidth="1"/>
    <col min="22" max="22" width="9.28515625" style="13" customWidth="1"/>
    <col min="23" max="23" width="11.7109375" style="13" customWidth="1"/>
    <col min="24" max="24" width="10" style="13" customWidth="1"/>
    <col min="25" max="25" width="56.28515625" style="13" customWidth="1"/>
    <col min="26" max="26" width="17.5703125" style="13" customWidth="1"/>
    <col min="27" max="27" width="7.28515625" style="13" customWidth="1"/>
    <col min="28" max="28" width="6.5703125" style="13" hidden="1" customWidth="1"/>
    <col min="29" max="29" width="7.42578125" style="13" hidden="1" customWidth="1"/>
    <col min="30" max="30" width="17.140625" style="13" customWidth="1"/>
    <col min="31" max="31" width="4.85546875" style="13" hidden="1" customWidth="1"/>
    <col min="32" max="38" width="9.140625" style="13"/>
    <col min="39" max="39" width="11.85546875" style="13" customWidth="1"/>
    <col min="40" max="46" width="9.140625" style="13"/>
    <col min="47" max="47" width="10.42578125" style="13" customWidth="1"/>
    <col min="48" max="16384" width="9.140625" style="13"/>
  </cols>
  <sheetData>
    <row r="1" spans="1:41" s="20" customFormat="1" ht="27" customHeight="1" x14ac:dyDescent="0.4">
      <c r="C1" s="243" t="s">
        <v>22</v>
      </c>
      <c r="D1" s="243"/>
      <c r="E1" s="243"/>
      <c r="F1" s="243"/>
      <c r="G1" s="243"/>
      <c r="H1" s="243"/>
      <c r="I1" s="243"/>
      <c r="J1" s="243"/>
      <c r="K1" s="243"/>
      <c r="L1" s="243"/>
      <c r="M1" s="243"/>
      <c r="N1" s="243"/>
      <c r="O1" s="243"/>
      <c r="P1" s="243"/>
      <c r="Q1" s="243"/>
      <c r="R1" s="243"/>
      <c r="S1" s="243"/>
      <c r="T1" s="243"/>
      <c r="U1" s="243"/>
      <c r="V1" s="243"/>
      <c r="W1" s="243"/>
      <c r="X1" s="105"/>
      <c r="Y1" s="105"/>
    </row>
    <row r="2" spans="1:41" s="20" customFormat="1" ht="33.75" customHeight="1" x14ac:dyDescent="0.25">
      <c r="A2" s="67" t="s">
        <v>3</v>
      </c>
      <c r="B2" s="295" t="s">
        <v>91</v>
      </c>
      <c r="C2" s="296"/>
      <c r="D2" s="296"/>
      <c r="E2" s="296"/>
      <c r="F2" s="296"/>
      <c r="G2" s="296"/>
      <c r="P2" s="162"/>
    </row>
    <row r="3" spans="1:41" s="20" customFormat="1" ht="14.25" customHeight="1" x14ac:dyDescent="0.25">
      <c r="A3" s="68"/>
      <c r="B3" s="123"/>
      <c r="C3" s="123"/>
      <c r="D3" s="123"/>
      <c r="E3" s="123"/>
      <c r="F3" s="123"/>
      <c r="G3" s="123"/>
      <c r="H3" s="38"/>
      <c r="P3" s="162"/>
    </row>
    <row r="4" spans="1:41" s="20" customFormat="1" ht="27.75" customHeight="1" x14ac:dyDescent="0.25">
      <c r="A4" s="66" t="s">
        <v>27</v>
      </c>
      <c r="B4" s="69">
        <v>1</v>
      </c>
      <c r="D4" s="66" t="s">
        <v>75</v>
      </c>
      <c r="E4" s="69">
        <v>1</v>
      </c>
      <c r="G4" s="177"/>
      <c r="I4" s="189" t="s">
        <v>28</v>
      </c>
      <c r="J4" s="259"/>
      <c r="K4" s="260"/>
      <c r="L4" s="260"/>
      <c r="M4" s="260"/>
      <c r="N4" s="260"/>
      <c r="O4" s="260"/>
      <c r="P4" s="260"/>
      <c r="Q4" s="260"/>
      <c r="R4" s="260"/>
      <c r="S4" s="260"/>
      <c r="T4" s="260"/>
      <c r="U4" s="260"/>
      <c r="V4" s="260"/>
      <c r="W4" s="260"/>
      <c r="X4" s="260"/>
      <c r="Y4" s="261"/>
    </row>
    <row r="5" spans="1:41" s="20" customFormat="1" ht="18.75" customHeight="1" thickBot="1" x14ac:dyDescent="0.3">
      <c r="A5" s="77"/>
      <c r="B5" s="68"/>
      <c r="C5" s="38"/>
      <c r="D5" s="38"/>
      <c r="E5" s="38"/>
      <c r="F5" s="38"/>
      <c r="G5" s="38"/>
      <c r="I5" s="74"/>
      <c r="J5" s="76"/>
      <c r="K5" s="76"/>
      <c r="L5" s="76"/>
      <c r="M5" s="76"/>
      <c r="N5" s="76"/>
      <c r="O5" s="76"/>
      <c r="P5" s="76"/>
      <c r="Q5" s="76"/>
      <c r="R5" s="76"/>
      <c r="S5" s="76"/>
      <c r="T5" s="76"/>
      <c r="U5" s="76"/>
      <c r="V5" s="76"/>
      <c r="W5" s="76"/>
      <c r="X5" s="76"/>
      <c r="Y5" s="76"/>
    </row>
    <row r="6" spans="1:41" s="20" customFormat="1" ht="18" customHeight="1" x14ac:dyDescent="0.25">
      <c r="A6" s="77"/>
      <c r="B6" s="275" t="s">
        <v>110</v>
      </c>
      <c r="C6" s="276"/>
      <c r="D6" s="197">
        <f>COUNTIF(A13:B88, "In-Home")</f>
        <v>0</v>
      </c>
      <c r="E6" s="38"/>
      <c r="F6" s="38"/>
      <c r="G6" s="38"/>
      <c r="H6" s="266" t="s">
        <v>7</v>
      </c>
      <c r="I6" s="267"/>
      <c r="J6" s="85" t="str">
        <f>IF(O6-O9=0,"N/A",O7/(O6-O9))</f>
        <v>N/A</v>
      </c>
      <c r="K6" s="86"/>
      <c r="L6" s="86"/>
      <c r="M6" s="289" t="s">
        <v>113</v>
      </c>
      <c r="N6" s="291"/>
      <c r="O6" s="78">
        <f>COUNT(J13:J88)+COUNT(F94:F145)</f>
        <v>0</v>
      </c>
      <c r="P6" s="175"/>
      <c r="Q6" s="289" t="s">
        <v>40</v>
      </c>
      <c r="R6" s="290"/>
      <c r="S6" s="291"/>
      <c r="T6" s="87">
        <f>COUNT(X13:X88)</f>
        <v>0</v>
      </c>
      <c r="U6" s="76"/>
      <c r="V6" s="76"/>
      <c r="W6" s="76"/>
    </row>
    <row r="7" spans="1:41" s="20" customFormat="1" ht="18" customHeight="1" x14ac:dyDescent="0.25">
      <c r="A7" s="77"/>
      <c r="B7" s="277" t="s">
        <v>111</v>
      </c>
      <c r="C7" s="278"/>
      <c r="D7" s="198">
        <f>COUNTIF(A13:B88, "TFC")</f>
        <v>0</v>
      </c>
      <c r="E7" s="38"/>
      <c r="F7" s="38"/>
      <c r="G7" s="38"/>
      <c r="H7" s="268" t="s">
        <v>43</v>
      </c>
      <c r="I7" s="269"/>
      <c r="J7" s="88">
        <f>(J10-D6)/B4</f>
        <v>0</v>
      </c>
      <c r="K7" s="86"/>
      <c r="L7" s="86"/>
      <c r="M7" s="292" t="s">
        <v>42</v>
      </c>
      <c r="N7" s="293"/>
      <c r="O7" s="89">
        <f>COUNT(J13:J88)</f>
        <v>0</v>
      </c>
      <c r="P7" s="84"/>
      <c r="Q7" s="281" t="s">
        <v>66</v>
      </c>
      <c r="R7" s="282"/>
      <c r="S7" s="283"/>
      <c r="T7" s="95">
        <f>AB90</f>
        <v>0</v>
      </c>
      <c r="U7" s="76"/>
      <c r="V7" s="76"/>
      <c r="W7" s="76"/>
    </row>
    <row r="8" spans="1:41" s="20" customFormat="1" ht="18" customHeight="1" thickBot="1" x14ac:dyDescent="0.3">
      <c r="A8" s="77"/>
      <c r="B8" s="279" t="s">
        <v>112</v>
      </c>
      <c r="C8" s="280"/>
      <c r="D8" s="199">
        <f>COUNTIF(A13:B88, "QRTP")</f>
        <v>0</v>
      </c>
      <c r="E8" s="38"/>
      <c r="F8" s="38"/>
      <c r="G8" s="38"/>
      <c r="H8" s="268" t="s">
        <v>44</v>
      </c>
      <c r="I8" s="269"/>
      <c r="J8" s="88" t="str">
        <f>IF(T6="0","0%",AC91)</f>
        <v/>
      </c>
      <c r="K8" s="86"/>
      <c r="L8" s="86"/>
      <c r="M8" s="292" t="s">
        <v>41</v>
      </c>
      <c r="N8" s="293"/>
      <c r="O8" s="91">
        <f>O6-O7</f>
        <v>0</v>
      </c>
      <c r="P8" s="84"/>
      <c r="Q8" s="281" t="s">
        <v>36</v>
      </c>
      <c r="R8" s="282"/>
      <c r="S8" s="283"/>
      <c r="T8" s="90">
        <f>COUNT(O13:O89)</f>
        <v>0</v>
      </c>
      <c r="U8" s="76"/>
      <c r="V8" s="76"/>
      <c r="W8" s="76"/>
    </row>
    <row r="9" spans="1:41" s="20" customFormat="1" ht="18" customHeight="1" thickBot="1" x14ac:dyDescent="0.3">
      <c r="A9" s="77"/>
      <c r="B9" s="68"/>
      <c r="C9" s="38"/>
      <c r="D9" s="38"/>
      <c r="E9" s="38"/>
      <c r="F9" s="38"/>
      <c r="G9" s="38"/>
      <c r="H9" s="270" t="s">
        <v>46</v>
      </c>
      <c r="I9" s="271"/>
      <c r="J9" s="97">
        <f>COUNT(K13:L88)</f>
        <v>0</v>
      </c>
      <c r="K9" s="86"/>
      <c r="L9" s="86"/>
      <c r="M9" s="279" t="s">
        <v>69</v>
      </c>
      <c r="N9" s="280"/>
      <c r="O9" s="92">
        <f>AE146</f>
        <v>0</v>
      </c>
      <c r="P9" s="84"/>
      <c r="Q9" s="284" t="s">
        <v>38</v>
      </c>
      <c r="R9" s="285"/>
      <c r="S9" s="285"/>
      <c r="T9" s="93">
        <f>COUNT(Q13:Q88)</f>
        <v>0</v>
      </c>
      <c r="U9" s="76"/>
      <c r="V9" s="76"/>
      <c r="W9" s="76"/>
    </row>
    <row r="10" spans="1:41" s="20" customFormat="1" ht="17.25" customHeight="1" thickBot="1" x14ac:dyDescent="0.3">
      <c r="A10" s="77"/>
      <c r="B10" s="68"/>
      <c r="C10" s="38"/>
      <c r="D10" s="38"/>
      <c r="E10" s="38"/>
      <c r="F10" s="38"/>
      <c r="G10" s="38"/>
      <c r="H10" s="272" t="s">
        <v>68</v>
      </c>
      <c r="I10" s="273"/>
      <c r="J10" s="116">
        <f>J9-T6</f>
        <v>0</v>
      </c>
      <c r="K10" s="76"/>
      <c r="L10" s="76"/>
      <c r="M10" s="294"/>
      <c r="N10" s="294"/>
      <c r="O10" s="84"/>
      <c r="P10" s="76"/>
      <c r="Q10" s="76"/>
      <c r="R10" s="76"/>
      <c r="S10" s="76"/>
      <c r="T10" s="76"/>
      <c r="U10" s="76"/>
      <c r="V10" s="76"/>
      <c r="W10" s="76"/>
      <c r="X10" s="76"/>
      <c r="Y10" s="76"/>
    </row>
    <row r="11" spans="1:41" s="20" customFormat="1" ht="27.75" customHeight="1" x14ac:dyDescent="0.4">
      <c r="B11" s="274" t="s">
        <v>45</v>
      </c>
      <c r="C11" s="274"/>
      <c r="D11" s="274"/>
      <c r="E11" s="274"/>
      <c r="F11" s="274"/>
      <c r="G11" s="200"/>
      <c r="P11" s="162"/>
    </row>
    <row r="12" spans="1:41" s="37" customFormat="1" ht="45" customHeight="1" x14ac:dyDescent="0.25">
      <c r="A12" s="70" t="s">
        <v>24</v>
      </c>
      <c r="B12" s="153" t="s">
        <v>103</v>
      </c>
      <c r="C12" s="286" t="s">
        <v>0</v>
      </c>
      <c r="D12" s="287"/>
      <c r="E12" s="287"/>
      <c r="F12" s="287"/>
      <c r="G12" s="288"/>
      <c r="H12" s="187" t="s">
        <v>1</v>
      </c>
      <c r="I12" s="70" t="s">
        <v>9</v>
      </c>
      <c r="J12" s="71" t="s">
        <v>67</v>
      </c>
      <c r="K12" s="286" t="s">
        <v>23</v>
      </c>
      <c r="L12" s="288"/>
      <c r="M12" s="262" t="s">
        <v>31</v>
      </c>
      <c r="N12" s="263"/>
      <c r="O12" s="103" t="s">
        <v>37</v>
      </c>
      <c r="P12" s="163" t="s">
        <v>107</v>
      </c>
      <c r="Q12" s="103" t="s">
        <v>39</v>
      </c>
      <c r="R12" s="103" t="s">
        <v>33</v>
      </c>
      <c r="S12" s="286" t="s">
        <v>2</v>
      </c>
      <c r="T12" s="287"/>
      <c r="U12" s="287"/>
      <c r="V12" s="288"/>
      <c r="W12" s="103" t="s">
        <v>25</v>
      </c>
      <c r="X12" s="72" t="s">
        <v>26</v>
      </c>
      <c r="Y12" s="72" t="s">
        <v>82</v>
      </c>
      <c r="AB12" s="37" t="s">
        <v>35</v>
      </c>
    </row>
    <row r="13" spans="1:41" s="20" customFormat="1" ht="17.25" customHeight="1" x14ac:dyDescent="0.25">
      <c r="A13" s="101"/>
      <c r="B13" s="154"/>
      <c r="C13" s="232"/>
      <c r="D13" s="233"/>
      <c r="E13" s="233"/>
      <c r="F13" s="233"/>
      <c r="G13" s="234"/>
      <c r="H13" s="185"/>
      <c r="I13" s="94" t="str">
        <f t="shared" ref="I13:I44" ca="1" si="0">IF(H13=0,"",DAYS360(H13,TODAY())/360)</f>
        <v/>
      </c>
      <c r="J13" s="107"/>
      <c r="K13" s="235"/>
      <c r="L13" s="236"/>
      <c r="M13" s="235"/>
      <c r="N13" s="236"/>
      <c r="O13" s="107"/>
      <c r="P13" s="99"/>
      <c r="Q13" s="100"/>
      <c r="R13" s="100"/>
      <c r="S13" s="232"/>
      <c r="T13" s="233"/>
      <c r="U13" s="233"/>
      <c r="V13" s="234"/>
      <c r="W13" s="100"/>
      <c r="X13" s="46"/>
      <c r="Y13" s="140"/>
      <c r="Z13" s="28"/>
      <c r="AA13" s="40"/>
      <c r="AB13" s="28" t="b">
        <f>IF(X13=1,1,IF(X13&gt;1,0))</f>
        <v>0</v>
      </c>
      <c r="AC13" s="28"/>
      <c r="AD13" s="28"/>
      <c r="AE13" s="28"/>
      <c r="AF13" s="28"/>
      <c r="AG13" s="28"/>
      <c r="AH13" s="28"/>
      <c r="AI13" s="28"/>
      <c r="AJ13" s="28"/>
      <c r="AK13" s="28"/>
      <c r="AL13" s="28"/>
      <c r="AM13" s="28"/>
      <c r="AN13" s="28"/>
      <c r="AO13" s="28"/>
    </row>
    <row r="14" spans="1:41" s="20" customFormat="1" x14ac:dyDescent="0.25">
      <c r="A14" s="193"/>
      <c r="B14" s="154"/>
      <c r="C14" s="232"/>
      <c r="D14" s="233"/>
      <c r="E14" s="233"/>
      <c r="F14" s="233"/>
      <c r="G14" s="234"/>
      <c r="H14" s="185"/>
      <c r="I14" s="94" t="str">
        <f t="shared" ca="1" si="0"/>
        <v/>
      </c>
      <c r="J14" s="107"/>
      <c r="K14" s="235"/>
      <c r="L14" s="236"/>
      <c r="M14" s="235"/>
      <c r="N14" s="236"/>
      <c r="O14" s="107"/>
      <c r="P14" s="99"/>
      <c r="Q14" s="100"/>
      <c r="R14" s="100"/>
      <c r="S14" s="232"/>
      <c r="T14" s="233"/>
      <c r="U14" s="233"/>
      <c r="V14" s="234"/>
      <c r="W14" s="100"/>
      <c r="X14" s="46"/>
      <c r="Y14" s="141"/>
      <c r="Z14" s="28"/>
      <c r="AA14" s="40"/>
      <c r="AB14" s="28" t="b">
        <f t="shared" ref="AB14:AB77" si="1">IF(X14=1,1,IF(X14&gt;1,0))</f>
        <v>0</v>
      </c>
      <c r="AC14" s="28"/>
      <c r="AD14" s="28"/>
      <c r="AE14" s="28"/>
      <c r="AF14" s="28"/>
      <c r="AG14" s="28"/>
      <c r="AH14" s="28"/>
      <c r="AI14" s="28"/>
      <c r="AJ14" s="28"/>
      <c r="AK14" s="28"/>
      <c r="AL14" s="28"/>
      <c r="AM14" s="28"/>
      <c r="AN14" s="28"/>
      <c r="AO14" s="28"/>
    </row>
    <row r="15" spans="1:41" s="20" customFormat="1" x14ac:dyDescent="0.25">
      <c r="A15" s="193"/>
      <c r="B15" s="154"/>
      <c r="C15" s="232"/>
      <c r="D15" s="233"/>
      <c r="E15" s="233"/>
      <c r="F15" s="233"/>
      <c r="G15" s="234"/>
      <c r="H15" s="185"/>
      <c r="I15" s="94" t="str">
        <f t="shared" ca="1" si="0"/>
        <v/>
      </c>
      <c r="J15" s="107"/>
      <c r="K15" s="235"/>
      <c r="L15" s="236"/>
      <c r="M15" s="235"/>
      <c r="N15" s="236"/>
      <c r="O15" s="107"/>
      <c r="P15" s="99"/>
      <c r="Q15" s="100"/>
      <c r="R15" s="100"/>
      <c r="S15" s="232"/>
      <c r="T15" s="233"/>
      <c r="U15" s="233"/>
      <c r="V15" s="234"/>
      <c r="W15" s="100"/>
      <c r="X15" s="46"/>
      <c r="Y15" s="141"/>
      <c r="Z15" s="28"/>
      <c r="AA15" s="40"/>
      <c r="AB15" s="28" t="b">
        <f t="shared" si="1"/>
        <v>0</v>
      </c>
      <c r="AC15" s="28"/>
      <c r="AD15" s="28"/>
      <c r="AE15" s="28"/>
      <c r="AF15" s="28"/>
      <c r="AG15" s="28"/>
      <c r="AH15" s="28"/>
      <c r="AI15" s="28"/>
      <c r="AJ15" s="28"/>
      <c r="AK15" s="28"/>
      <c r="AL15" s="28"/>
      <c r="AM15" s="28"/>
      <c r="AN15" s="28"/>
      <c r="AO15" s="28"/>
    </row>
    <row r="16" spans="1:41" s="20" customFormat="1" x14ac:dyDescent="0.25">
      <c r="A16" s="193"/>
      <c r="B16" s="154"/>
      <c r="C16" s="232"/>
      <c r="D16" s="233"/>
      <c r="E16" s="233"/>
      <c r="F16" s="233"/>
      <c r="G16" s="234"/>
      <c r="H16" s="185"/>
      <c r="I16" s="94" t="str">
        <f t="shared" ca="1" si="0"/>
        <v/>
      </c>
      <c r="J16" s="107"/>
      <c r="K16" s="235"/>
      <c r="L16" s="236"/>
      <c r="M16" s="235"/>
      <c r="N16" s="236"/>
      <c r="O16" s="107"/>
      <c r="P16" s="99"/>
      <c r="Q16" s="100"/>
      <c r="R16" s="100"/>
      <c r="S16" s="232"/>
      <c r="T16" s="233"/>
      <c r="U16" s="233"/>
      <c r="V16" s="234"/>
      <c r="W16" s="100"/>
      <c r="X16" s="46"/>
      <c r="Y16" s="141"/>
      <c r="Z16" s="28"/>
      <c r="AA16" s="40"/>
      <c r="AB16" s="28" t="b">
        <f t="shared" si="1"/>
        <v>0</v>
      </c>
      <c r="AC16" s="28"/>
      <c r="AD16" s="28"/>
      <c r="AE16" s="28"/>
      <c r="AF16" s="28"/>
      <c r="AG16" s="28"/>
      <c r="AH16" s="28"/>
      <c r="AI16" s="28"/>
      <c r="AJ16" s="28"/>
      <c r="AK16" s="28"/>
      <c r="AL16" s="28"/>
      <c r="AM16" s="28"/>
      <c r="AN16" s="28"/>
      <c r="AO16" s="28"/>
    </row>
    <row r="17" spans="1:41" s="20" customFormat="1" x14ac:dyDescent="0.25">
      <c r="A17" s="193"/>
      <c r="B17" s="154"/>
      <c r="C17" s="232"/>
      <c r="D17" s="233"/>
      <c r="E17" s="233"/>
      <c r="F17" s="233"/>
      <c r="G17" s="234"/>
      <c r="H17" s="185"/>
      <c r="I17" s="94" t="str">
        <f t="shared" ca="1" si="0"/>
        <v/>
      </c>
      <c r="J17" s="107"/>
      <c r="K17" s="235"/>
      <c r="L17" s="236"/>
      <c r="M17" s="235"/>
      <c r="N17" s="236"/>
      <c r="O17" s="107"/>
      <c r="P17" s="99"/>
      <c r="Q17" s="100"/>
      <c r="R17" s="100"/>
      <c r="S17" s="232"/>
      <c r="T17" s="233"/>
      <c r="U17" s="233"/>
      <c r="V17" s="234"/>
      <c r="W17" s="100"/>
      <c r="X17" s="46"/>
      <c r="Y17" s="141"/>
      <c r="Z17" s="28"/>
      <c r="AA17" s="40"/>
      <c r="AB17" s="28" t="b">
        <f t="shared" si="1"/>
        <v>0</v>
      </c>
      <c r="AC17" s="28"/>
      <c r="AD17" s="28"/>
      <c r="AE17" s="28"/>
      <c r="AF17" s="28"/>
      <c r="AG17" s="28"/>
      <c r="AH17" s="28"/>
      <c r="AI17" s="28"/>
      <c r="AJ17" s="28"/>
      <c r="AK17" s="28"/>
      <c r="AL17" s="28"/>
      <c r="AM17" s="28"/>
      <c r="AN17" s="28"/>
      <c r="AO17" s="28"/>
    </row>
    <row r="18" spans="1:41" s="20" customFormat="1" x14ac:dyDescent="0.25">
      <c r="A18" s="193"/>
      <c r="B18" s="154"/>
      <c r="C18" s="232"/>
      <c r="D18" s="233"/>
      <c r="E18" s="233"/>
      <c r="F18" s="233"/>
      <c r="G18" s="234"/>
      <c r="H18" s="185"/>
      <c r="I18" s="94" t="str">
        <f t="shared" ca="1" si="0"/>
        <v/>
      </c>
      <c r="J18" s="107"/>
      <c r="K18" s="235"/>
      <c r="L18" s="236"/>
      <c r="M18" s="235"/>
      <c r="N18" s="236"/>
      <c r="O18" s="107"/>
      <c r="P18" s="99"/>
      <c r="Q18" s="100"/>
      <c r="R18" s="100"/>
      <c r="S18" s="232"/>
      <c r="T18" s="233"/>
      <c r="U18" s="233"/>
      <c r="V18" s="234"/>
      <c r="W18" s="100"/>
      <c r="X18" s="46"/>
      <c r="Y18" s="141"/>
      <c r="Z18" s="28"/>
      <c r="AA18" s="40"/>
      <c r="AB18" s="28" t="b">
        <f t="shared" si="1"/>
        <v>0</v>
      </c>
      <c r="AC18" s="28"/>
      <c r="AD18" s="28"/>
      <c r="AE18" s="28"/>
      <c r="AF18" s="28"/>
      <c r="AG18" s="28"/>
      <c r="AH18" s="28"/>
      <c r="AI18" s="28"/>
      <c r="AJ18" s="28"/>
      <c r="AK18" s="28"/>
      <c r="AL18" s="28"/>
      <c r="AM18" s="28"/>
      <c r="AN18" s="28"/>
      <c r="AO18" s="28"/>
    </row>
    <row r="19" spans="1:41" s="20" customFormat="1" x14ac:dyDescent="0.25">
      <c r="A19" s="193"/>
      <c r="B19" s="154"/>
      <c r="C19" s="232"/>
      <c r="D19" s="233"/>
      <c r="E19" s="233"/>
      <c r="F19" s="233"/>
      <c r="G19" s="234"/>
      <c r="H19" s="185"/>
      <c r="I19" s="94" t="str">
        <f t="shared" ca="1" si="0"/>
        <v/>
      </c>
      <c r="J19" s="107"/>
      <c r="K19" s="235"/>
      <c r="L19" s="236"/>
      <c r="M19" s="235"/>
      <c r="N19" s="236"/>
      <c r="O19" s="107"/>
      <c r="P19" s="99"/>
      <c r="Q19" s="100"/>
      <c r="R19" s="100"/>
      <c r="S19" s="232"/>
      <c r="T19" s="233"/>
      <c r="U19" s="233"/>
      <c r="V19" s="234"/>
      <c r="W19" s="100"/>
      <c r="X19" s="46"/>
      <c r="Y19" s="141"/>
      <c r="Z19" s="28"/>
      <c r="AA19" s="40"/>
      <c r="AB19" s="28" t="b">
        <f t="shared" si="1"/>
        <v>0</v>
      </c>
      <c r="AC19" s="28"/>
      <c r="AD19" s="28"/>
      <c r="AE19" s="28"/>
      <c r="AF19" s="28"/>
      <c r="AG19" s="28"/>
      <c r="AH19" s="28"/>
      <c r="AI19" s="28"/>
      <c r="AJ19" s="28"/>
      <c r="AK19" s="28"/>
      <c r="AL19" s="28"/>
      <c r="AM19" s="28"/>
      <c r="AN19" s="28"/>
      <c r="AO19" s="28"/>
    </row>
    <row r="20" spans="1:41" s="20" customFormat="1" x14ac:dyDescent="0.25">
      <c r="A20" s="193"/>
      <c r="B20" s="154"/>
      <c r="C20" s="232"/>
      <c r="D20" s="233"/>
      <c r="E20" s="233"/>
      <c r="F20" s="233"/>
      <c r="G20" s="234"/>
      <c r="H20" s="185"/>
      <c r="I20" s="94" t="str">
        <f t="shared" ca="1" si="0"/>
        <v/>
      </c>
      <c r="J20" s="107"/>
      <c r="K20" s="235"/>
      <c r="L20" s="236"/>
      <c r="M20" s="235"/>
      <c r="N20" s="236"/>
      <c r="O20" s="107"/>
      <c r="P20" s="99"/>
      <c r="Q20" s="100"/>
      <c r="R20" s="100"/>
      <c r="S20" s="232"/>
      <c r="T20" s="233"/>
      <c r="U20" s="233"/>
      <c r="V20" s="234"/>
      <c r="W20" s="100"/>
      <c r="X20" s="46"/>
      <c r="Y20" s="141"/>
      <c r="Z20" s="28"/>
      <c r="AA20" s="40"/>
      <c r="AB20" s="28" t="b">
        <f t="shared" si="1"/>
        <v>0</v>
      </c>
      <c r="AC20" s="28"/>
      <c r="AD20" s="28"/>
      <c r="AE20" s="28"/>
      <c r="AF20" s="28"/>
      <c r="AG20" s="28"/>
      <c r="AH20" s="28"/>
      <c r="AI20" s="28"/>
      <c r="AJ20" s="28"/>
      <c r="AK20" s="28"/>
      <c r="AL20" s="28"/>
      <c r="AM20" s="28"/>
      <c r="AN20" s="28"/>
      <c r="AO20" s="28"/>
    </row>
    <row r="21" spans="1:41" s="20" customFormat="1" x14ac:dyDescent="0.25">
      <c r="A21" s="193"/>
      <c r="B21" s="154"/>
      <c r="C21" s="232"/>
      <c r="D21" s="233"/>
      <c r="E21" s="233"/>
      <c r="F21" s="233"/>
      <c r="G21" s="234"/>
      <c r="H21" s="185"/>
      <c r="I21" s="94" t="str">
        <f t="shared" ca="1" si="0"/>
        <v/>
      </c>
      <c r="J21" s="107"/>
      <c r="K21" s="235"/>
      <c r="L21" s="236"/>
      <c r="M21" s="235"/>
      <c r="N21" s="236"/>
      <c r="O21" s="107"/>
      <c r="P21" s="99"/>
      <c r="Q21" s="100"/>
      <c r="R21" s="100"/>
      <c r="S21" s="232"/>
      <c r="T21" s="233"/>
      <c r="U21" s="233"/>
      <c r="V21" s="234"/>
      <c r="W21" s="100"/>
      <c r="X21" s="46"/>
      <c r="Y21" s="141"/>
      <c r="Z21" s="28"/>
      <c r="AA21" s="40"/>
      <c r="AB21" s="28" t="b">
        <f t="shared" si="1"/>
        <v>0</v>
      </c>
      <c r="AC21" s="28"/>
      <c r="AD21" s="28"/>
      <c r="AE21" s="28"/>
      <c r="AF21" s="28"/>
      <c r="AG21" s="28"/>
      <c r="AH21" s="28"/>
      <c r="AI21" s="28"/>
      <c r="AJ21" s="28"/>
      <c r="AK21" s="28"/>
      <c r="AL21" s="28"/>
      <c r="AM21" s="28"/>
      <c r="AN21" s="28"/>
      <c r="AO21" s="28"/>
    </row>
    <row r="22" spans="1:41" s="20" customFormat="1" x14ac:dyDescent="0.25">
      <c r="A22" s="193"/>
      <c r="B22" s="154"/>
      <c r="C22" s="232"/>
      <c r="D22" s="233"/>
      <c r="E22" s="233"/>
      <c r="F22" s="233"/>
      <c r="G22" s="234"/>
      <c r="H22" s="185"/>
      <c r="I22" s="94" t="str">
        <f t="shared" ca="1" si="0"/>
        <v/>
      </c>
      <c r="J22" s="107"/>
      <c r="K22" s="235"/>
      <c r="L22" s="236"/>
      <c r="M22" s="235"/>
      <c r="N22" s="236"/>
      <c r="O22" s="107"/>
      <c r="P22" s="99"/>
      <c r="Q22" s="100"/>
      <c r="R22" s="100"/>
      <c r="S22" s="232"/>
      <c r="T22" s="233"/>
      <c r="U22" s="233"/>
      <c r="V22" s="234"/>
      <c r="W22" s="100"/>
      <c r="X22" s="46"/>
      <c r="Y22" s="141"/>
      <c r="Z22" s="28"/>
      <c r="AA22" s="40"/>
      <c r="AB22" s="28" t="b">
        <f t="shared" si="1"/>
        <v>0</v>
      </c>
      <c r="AC22" s="28"/>
      <c r="AD22" s="28"/>
      <c r="AE22" s="28"/>
      <c r="AF22" s="28"/>
      <c r="AG22" s="28"/>
      <c r="AH22" s="28"/>
      <c r="AI22" s="28"/>
      <c r="AJ22" s="28"/>
      <c r="AK22" s="28"/>
      <c r="AL22" s="28"/>
      <c r="AM22" s="28"/>
      <c r="AN22" s="28"/>
      <c r="AO22" s="28"/>
    </row>
    <row r="23" spans="1:41" s="20" customFormat="1" x14ac:dyDescent="0.25">
      <c r="A23" s="193"/>
      <c r="B23" s="154"/>
      <c r="C23" s="232"/>
      <c r="D23" s="233"/>
      <c r="E23" s="233"/>
      <c r="F23" s="233"/>
      <c r="G23" s="234"/>
      <c r="H23" s="185"/>
      <c r="I23" s="94" t="str">
        <f t="shared" ca="1" si="0"/>
        <v/>
      </c>
      <c r="J23" s="107"/>
      <c r="K23" s="235"/>
      <c r="L23" s="236"/>
      <c r="M23" s="235"/>
      <c r="N23" s="236"/>
      <c r="O23" s="107"/>
      <c r="P23" s="99"/>
      <c r="Q23" s="100"/>
      <c r="R23" s="100"/>
      <c r="S23" s="232"/>
      <c r="T23" s="233"/>
      <c r="U23" s="233"/>
      <c r="V23" s="234"/>
      <c r="W23" s="100"/>
      <c r="X23" s="46"/>
      <c r="Y23" s="141"/>
      <c r="Z23" s="28"/>
      <c r="AA23" s="40"/>
      <c r="AB23" s="28" t="b">
        <f t="shared" si="1"/>
        <v>0</v>
      </c>
      <c r="AC23" s="28"/>
      <c r="AD23" s="28"/>
      <c r="AE23" s="28"/>
      <c r="AF23" s="28"/>
      <c r="AG23" s="28"/>
      <c r="AH23" s="28"/>
      <c r="AI23" s="28"/>
      <c r="AJ23" s="28"/>
      <c r="AK23" s="28"/>
      <c r="AL23" s="28"/>
      <c r="AM23" s="28"/>
      <c r="AN23" s="28"/>
      <c r="AO23" s="28"/>
    </row>
    <row r="24" spans="1:41" s="20" customFormat="1" x14ac:dyDescent="0.25">
      <c r="A24" s="193"/>
      <c r="B24" s="154"/>
      <c r="C24" s="232"/>
      <c r="D24" s="233"/>
      <c r="E24" s="233"/>
      <c r="F24" s="233"/>
      <c r="G24" s="234"/>
      <c r="H24" s="185"/>
      <c r="I24" s="94" t="str">
        <f t="shared" ca="1" si="0"/>
        <v/>
      </c>
      <c r="J24" s="107"/>
      <c r="K24" s="235"/>
      <c r="L24" s="236"/>
      <c r="M24" s="235"/>
      <c r="N24" s="236"/>
      <c r="O24" s="107"/>
      <c r="P24" s="99"/>
      <c r="Q24" s="100"/>
      <c r="R24" s="100"/>
      <c r="S24" s="232"/>
      <c r="T24" s="233"/>
      <c r="U24" s="233"/>
      <c r="V24" s="234"/>
      <c r="W24" s="100"/>
      <c r="X24" s="46"/>
      <c r="Y24" s="141"/>
      <c r="Z24" s="28"/>
      <c r="AA24" s="40"/>
      <c r="AB24" s="28" t="b">
        <f t="shared" si="1"/>
        <v>0</v>
      </c>
      <c r="AC24" s="28"/>
      <c r="AD24" s="28"/>
      <c r="AE24" s="28"/>
      <c r="AF24" s="28"/>
      <c r="AG24" s="28"/>
      <c r="AH24" s="28"/>
      <c r="AI24" s="28"/>
      <c r="AJ24" s="28"/>
      <c r="AK24" s="28"/>
      <c r="AL24" s="28"/>
      <c r="AM24" s="28"/>
      <c r="AN24" s="28"/>
      <c r="AO24" s="28"/>
    </row>
    <row r="25" spans="1:41" s="20" customFormat="1" x14ac:dyDescent="0.25">
      <c r="A25" s="193"/>
      <c r="B25" s="154"/>
      <c r="C25" s="232"/>
      <c r="D25" s="233"/>
      <c r="E25" s="233"/>
      <c r="F25" s="233"/>
      <c r="G25" s="234"/>
      <c r="H25" s="185"/>
      <c r="I25" s="94" t="str">
        <f t="shared" ca="1" si="0"/>
        <v/>
      </c>
      <c r="J25" s="107"/>
      <c r="K25" s="235"/>
      <c r="L25" s="236"/>
      <c r="M25" s="235"/>
      <c r="N25" s="236"/>
      <c r="O25" s="107"/>
      <c r="P25" s="99"/>
      <c r="Q25" s="100"/>
      <c r="R25" s="100"/>
      <c r="S25" s="232"/>
      <c r="T25" s="233"/>
      <c r="U25" s="233"/>
      <c r="V25" s="234"/>
      <c r="W25" s="100"/>
      <c r="X25" s="46"/>
      <c r="Y25" s="141"/>
      <c r="Z25" s="28"/>
      <c r="AA25" s="40"/>
      <c r="AB25" s="28" t="b">
        <f t="shared" si="1"/>
        <v>0</v>
      </c>
      <c r="AC25" s="28"/>
      <c r="AD25" s="28"/>
      <c r="AE25" s="28"/>
      <c r="AF25" s="28"/>
      <c r="AG25" s="28"/>
      <c r="AH25" s="28"/>
      <c r="AI25" s="28"/>
      <c r="AJ25" s="28"/>
      <c r="AK25" s="28"/>
      <c r="AL25" s="28"/>
      <c r="AM25" s="28"/>
      <c r="AN25" s="28"/>
      <c r="AO25" s="28"/>
    </row>
    <row r="26" spans="1:41" s="20" customFormat="1" x14ac:dyDescent="0.25">
      <c r="A26" s="193"/>
      <c r="B26" s="154"/>
      <c r="C26" s="232"/>
      <c r="D26" s="233"/>
      <c r="E26" s="233"/>
      <c r="F26" s="233"/>
      <c r="G26" s="234"/>
      <c r="H26" s="185"/>
      <c r="I26" s="94" t="str">
        <f t="shared" ca="1" si="0"/>
        <v/>
      </c>
      <c r="J26" s="107"/>
      <c r="K26" s="235"/>
      <c r="L26" s="236"/>
      <c r="M26" s="235"/>
      <c r="N26" s="236"/>
      <c r="O26" s="107"/>
      <c r="P26" s="99"/>
      <c r="Q26" s="100"/>
      <c r="R26" s="100"/>
      <c r="S26" s="232"/>
      <c r="T26" s="233"/>
      <c r="U26" s="233"/>
      <c r="V26" s="234"/>
      <c r="W26" s="100"/>
      <c r="X26" s="46"/>
      <c r="Y26" s="141"/>
      <c r="Z26" s="28"/>
      <c r="AA26" s="40"/>
      <c r="AB26" s="28" t="b">
        <f t="shared" si="1"/>
        <v>0</v>
      </c>
      <c r="AC26" s="28"/>
      <c r="AD26" s="28"/>
      <c r="AE26" s="28"/>
      <c r="AF26" s="28"/>
      <c r="AG26" s="28"/>
      <c r="AH26" s="28"/>
      <c r="AI26" s="28"/>
      <c r="AJ26" s="28"/>
      <c r="AK26" s="28"/>
      <c r="AL26" s="28"/>
      <c r="AM26" s="28"/>
      <c r="AN26" s="28"/>
      <c r="AO26" s="28"/>
    </row>
    <row r="27" spans="1:41" s="20" customFormat="1" x14ac:dyDescent="0.25">
      <c r="A27" s="193"/>
      <c r="B27" s="154"/>
      <c r="C27" s="232"/>
      <c r="D27" s="233"/>
      <c r="E27" s="233"/>
      <c r="F27" s="233"/>
      <c r="G27" s="234"/>
      <c r="H27" s="185"/>
      <c r="I27" s="94" t="str">
        <f t="shared" ca="1" si="0"/>
        <v/>
      </c>
      <c r="J27" s="107"/>
      <c r="K27" s="235"/>
      <c r="L27" s="236"/>
      <c r="M27" s="235"/>
      <c r="N27" s="236"/>
      <c r="O27" s="107"/>
      <c r="P27" s="99"/>
      <c r="Q27" s="100"/>
      <c r="R27" s="100"/>
      <c r="S27" s="232"/>
      <c r="T27" s="233"/>
      <c r="U27" s="233"/>
      <c r="V27" s="234"/>
      <c r="W27" s="100"/>
      <c r="X27" s="46"/>
      <c r="Y27" s="141"/>
      <c r="Z27" s="28"/>
      <c r="AA27" s="40"/>
      <c r="AB27" s="28" t="b">
        <f t="shared" si="1"/>
        <v>0</v>
      </c>
      <c r="AC27" s="28"/>
      <c r="AD27" s="28"/>
      <c r="AE27" s="28"/>
      <c r="AF27" s="28"/>
      <c r="AG27" s="28"/>
      <c r="AH27" s="28"/>
      <c r="AI27" s="28"/>
      <c r="AJ27" s="28"/>
      <c r="AK27" s="28"/>
      <c r="AL27" s="28"/>
      <c r="AM27" s="28"/>
      <c r="AN27" s="28"/>
      <c r="AO27" s="28"/>
    </row>
    <row r="28" spans="1:41" s="20" customFormat="1" x14ac:dyDescent="0.25">
      <c r="A28" s="193"/>
      <c r="B28" s="154"/>
      <c r="C28" s="232"/>
      <c r="D28" s="233"/>
      <c r="E28" s="233"/>
      <c r="F28" s="233"/>
      <c r="G28" s="234"/>
      <c r="H28" s="185"/>
      <c r="I28" s="94" t="str">
        <f t="shared" ca="1" si="0"/>
        <v/>
      </c>
      <c r="J28" s="107"/>
      <c r="K28" s="235"/>
      <c r="L28" s="236"/>
      <c r="M28" s="235"/>
      <c r="N28" s="236"/>
      <c r="O28" s="107"/>
      <c r="P28" s="99"/>
      <c r="Q28" s="100"/>
      <c r="R28" s="100"/>
      <c r="S28" s="232"/>
      <c r="T28" s="233"/>
      <c r="U28" s="233"/>
      <c r="V28" s="234"/>
      <c r="W28" s="100"/>
      <c r="X28" s="46"/>
      <c r="Y28" s="141"/>
      <c r="Z28" s="28"/>
      <c r="AA28" s="40"/>
      <c r="AB28" s="28" t="b">
        <f t="shared" si="1"/>
        <v>0</v>
      </c>
      <c r="AC28" s="28"/>
      <c r="AD28" s="28"/>
      <c r="AE28" s="28"/>
      <c r="AF28" s="28"/>
      <c r="AG28" s="28"/>
      <c r="AH28" s="28"/>
      <c r="AI28" s="28"/>
      <c r="AJ28" s="28"/>
      <c r="AK28" s="28"/>
      <c r="AL28" s="28"/>
      <c r="AM28" s="28"/>
      <c r="AN28" s="28"/>
      <c r="AO28" s="28"/>
    </row>
    <row r="29" spans="1:41" s="20" customFormat="1" x14ac:dyDescent="0.25">
      <c r="A29" s="193"/>
      <c r="B29" s="154"/>
      <c r="C29" s="232"/>
      <c r="D29" s="233"/>
      <c r="E29" s="233"/>
      <c r="F29" s="233"/>
      <c r="G29" s="234"/>
      <c r="H29" s="185"/>
      <c r="I29" s="94" t="str">
        <f t="shared" ca="1" si="0"/>
        <v/>
      </c>
      <c r="J29" s="107"/>
      <c r="K29" s="235"/>
      <c r="L29" s="236"/>
      <c r="M29" s="235"/>
      <c r="N29" s="236"/>
      <c r="O29" s="107"/>
      <c r="P29" s="99"/>
      <c r="Q29" s="100"/>
      <c r="R29" s="100"/>
      <c r="S29" s="232"/>
      <c r="T29" s="233"/>
      <c r="U29" s="233"/>
      <c r="V29" s="234"/>
      <c r="W29" s="100"/>
      <c r="X29" s="46"/>
      <c r="Y29" s="141"/>
      <c r="Z29" s="28"/>
      <c r="AA29" s="40"/>
      <c r="AB29" s="28" t="b">
        <f t="shared" si="1"/>
        <v>0</v>
      </c>
      <c r="AC29" s="28"/>
      <c r="AD29" s="28"/>
      <c r="AE29" s="28"/>
      <c r="AF29" s="28"/>
      <c r="AG29" s="28"/>
      <c r="AH29" s="28"/>
      <c r="AI29" s="28"/>
      <c r="AJ29" s="28"/>
      <c r="AK29" s="28"/>
      <c r="AL29" s="28"/>
      <c r="AM29" s="28"/>
      <c r="AN29" s="28"/>
      <c r="AO29" s="28"/>
    </row>
    <row r="30" spans="1:41" s="20" customFormat="1" x14ac:dyDescent="0.25">
      <c r="A30" s="193"/>
      <c r="B30" s="154"/>
      <c r="C30" s="232"/>
      <c r="D30" s="233"/>
      <c r="E30" s="233"/>
      <c r="F30" s="233"/>
      <c r="G30" s="234"/>
      <c r="H30" s="185"/>
      <c r="I30" s="94" t="str">
        <f t="shared" ca="1" si="0"/>
        <v/>
      </c>
      <c r="J30" s="107"/>
      <c r="K30" s="235"/>
      <c r="L30" s="236"/>
      <c r="M30" s="235"/>
      <c r="N30" s="236"/>
      <c r="O30" s="107"/>
      <c r="P30" s="99"/>
      <c r="Q30" s="100"/>
      <c r="R30" s="100"/>
      <c r="S30" s="232"/>
      <c r="T30" s="233"/>
      <c r="U30" s="233"/>
      <c r="V30" s="234"/>
      <c r="W30" s="100"/>
      <c r="X30" s="46"/>
      <c r="Y30" s="141"/>
      <c r="Z30" s="28"/>
      <c r="AA30" s="40"/>
      <c r="AB30" s="28" t="b">
        <f t="shared" si="1"/>
        <v>0</v>
      </c>
      <c r="AC30" s="28"/>
      <c r="AD30" s="28"/>
      <c r="AE30" s="28"/>
      <c r="AF30" s="28"/>
      <c r="AG30" s="28"/>
      <c r="AH30" s="28"/>
      <c r="AI30" s="28"/>
      <c r="AJ30" s="28"/>
      <c r="AK30" s="28"/>
      <c r="AL30" s="28"/>
      <c r="AM30" s="28"/>
      <c r="AN30" s="28"/>
      <c r="AO30" s="28"/>
    </row>
    <row r="31" spans="1:41" s="20" customFormat="1" x14ac:dyDescent="0.25">
      <c r="A31" s="193"/>
      <c r="B31" s="154"/>
      <c r="C31" s="232"/>
      <c r="D31" s="233"/>
      <c r="E31" s="233"/>
      <c r="F31" s="233"/>
      <c r="G31" s="234"/>
      <c r="H31" s="185"/>
      <c r="I31" s="94" t="str">
        <f t="shared" ca="1" si="0"/>
        <v/>
      </c>
      <c r="J31" s="107"/>
      <c r="K31" s="235"/>
      <c r="L31" s="236"/>
      <c r="M31" s="235"/>
      <c r="N31" s="236"/>
      <c r="O31" s="107"/>
      <c r="P31" s="99"/>
      <c r="Q31" s="100"/>
      <c r="R31" s="100"/>
      <c r="S31" s="232"/>
      <c r="T31" s="233"/>
      <c r="U31" s="233"/>
      <c r="V31" s="234"/>
      <c r="W31" s="100"/>
      <c r="X31" s="46"/>
      <c r="Y31" s="141"/>
      <c r="Z31" s="28"/>
      <c r="AA31" s="40"/>
      <c r="AB31" s="28" t="b">
        <f t="shared" si="1"/>
        <v>0</v>
      </c>
      <c r="AC31" s="28"/>
      <c r="AD31" s="28"/>
      <c r="AE31" s="28"/>
      <c r="AF31" s="28"/>
      <c r="AG31" s="28"/>
      <c r="AH31" s="28"/>
      <c r="AI31" s="28"/>
      <c r="AJ31" s="28"/>
      <c r="AK31" s="28"/>
      <c r="AL31" s="28"/>
      <c r="AM31" s="28"/>
      <c r="AN31" s="28"/>
      <c r="AO31" s="28"/>
    </row>
    <row r="32" spans="1:41" s="20" customFormat="1" x14ac:dyDescent="0.25">
      <c r="A32" s="193"/>
      <c r="B32" s="154"/>
      <c r="C32" s="232"/>
      <c r="D32" s="233"/>
      <c r="E32" s="233"/>
      <c r="F32" s="233"/>
      <c r="G32" s="234"/>
      <c r="H32" s="185"/>
      <c r="I32" s="94" t="str">
        <f t="shared" ca="1" si="0"/>
        <v/>
      </c>
      <c r="J32" s="107"/>
      <c r="K32" s="235"/>
      <c r="L32" s="236"/>
      <c r="M32" s="235"/>
      <c r="N32" s="236"/>
      <c r="O32" s="107"/>
      <c r="P32" s="99"/>
      <c r="Q32" s="100"/>
      <c r="R32" s="100"/>
      <c r="S32" s="232"/>
      <c r="T32" s="233"/>
      <c r="U32" s="233"/>
      <c r="V32" s="234"/>
      <c r="W32" s="100"/>
      <c r="X32" s="46"/>
      <c r="Y32" s="141"/>
      <c r="Z32" s="28"/>
      <c r="AA32" s="40"/>
      <c r="AB32" s="28" t="b">
        <f t="shared" si="1"/>
        <v>0</v>
      </c>
      <c r="AC32" s="28"/>
      <c r="AD32" s="28"/>
      <c r="AE32" s="28"/>
      <c r="AF32" s="28"/>
      <c r="AG32" s="28"/>
      <c r="AH32" s="28"/>
      <c r="AI32" s="28"/>
      <c r="AJ32" s="28"/>
      <c r="AK32" s="28"/>
      <c r="AL32" s="28"/>
      <c r="AM32" s="28"/>
      <c r="AN32" s="28"/>
      <c r="AO32" s="28"/>
    </row>
    <row r="33" spans="1:41" s="20" customFormat="1" x14ac:dyDescent="0.25">
      <c r="A33" s="193"/>
      <c r="B33" s="154"/>
      <c r="C33" s="232"/>
      <c r="D33" s="233"/>
      <c r="E33" s="233"/>
      <c r="F33" s="233"/>
      <c r="G33" s="234"/>
      <c r="H33" s="185"/>
      <c r="I33" s="94" t="str">
        <f t="shared" ca="1" si="0"/>
        <v/>
      </c>
      <c r="J33" s="107"/>
      <c r="K33" s="235"/>
      <c r="L33" s="236"/>
      <c r="M33" s="235"/>
      <c r="N33" s="236"/>
      <c r="O33" s="107"/>
      <c r="P33" s="99"/>
      <c r="Q33" s="100"/>
      <c r="R33" s="100"/>
      <c r="S33" s="232"/>
      <c r="T33" s="233"/>
      <c r="U33" s="233"/>
      <c r="V33" s="234"/>
      <c r="W33" s="100"/>
      <c r="X33" s="46"/>
      <c r="Y33" s="141"/>
      <c r="Z33" s="28"/>
      <c r="AA33" s="40"/>
      <c r="AB33" s="28" t="b">
        <f t="shared" si="1"/>
        <v>0</v>
      </c>
      <c r="AC33" s="28"/>
      <c r="AD33" s="28"/>
      <c r="AE33" s="28"/>
      <c r="AF33" s="28"/>
      <c r="AG33" s="28"/>
      <c r="AH33" s="28"/>
      <c r="AI33" s="28"/>
      <c r="AJ33" s="28"/>
      <c r="AK33" s="28"/>
      <c r="AL33" s="28"/>
      <c r="AM33" s="28"/>
      <c r="AN33" s="28"/>
      <c r="AO33" s="28"/>
    </row>
    <row r="34" spans="1:41" s="20" customFormat="1" x14ac:dyDescent="0.25">
      <c r="A34" s="193"/>
      <c r="B34" s="154"/>
      <c r="C34" s="232"/>
      <c r="D34" s="233"/>
      <c r="E34" s="233"/>
      <c r="F34" s="233"/>
      <c r="G34" s="234"/>
      <c r="H34" s="185"/>
      <c r="I34" s="94" t="str">
        <f t="shared" ca="1" si="0"/>
        <v/>
      </c>
      <c r="J34" s="107"/>
      <c r="K34" s="235"/>
      <c r="L34" s="236"/>
      <c r="M34" s="235"/>
      <c r="N34" s="236"/>
      <c r="O34" s="107"/>
      <c r="P34" s="99"/>
      <c r="Q34" s="100"/>
      <c r="R34" s="100"/>
      <c r="S34" s="232"/>
      <c r="T34" s="233"/>
      <c r="U34" s="233"/>
      <c r="V34" s="234"/>
      <c r="W34" s="100"/>
      <c r="X34" s="46"/>
      <c r="Y34" s="141"/>
      <c r="Z34" s="28"/>
      <c r="AA34" s="40"/>
      <c r="AB34" s="28" t="b">
        <f t="shared" si="1"/>
        <v>0</v>
      </c>
      <c r="AC34" s="28"/>
      <c r="AD34" s="28"/>
      <c r="AE34" s="28"/>
      <c r="AF34" s="28"/>
      <c r="AG34" s="28"/>
      <c r="AH34" s="28"/>
      <c r="AI34" s="28"/>
      <c r="AJ34" s="28"/>
      <c r="AK34" s="28"/>
      <c r="AL34" s="28"/>
      <c r="AM34" s="28"/>
      <c r="AN34" s="28"/>
      <c r="AO34" s="28"/>
    </row>
    <row r="35" spans="1:41" s="20" customFormat="1" x14ac:dyDescent="0.25">
      <c r="A35" s="193"/>
      <c r="B35" s="154"/>
      <c r="C35" s="232"/>
      <c r="D35" s="233"/>
      <c r="E35" s="233"/>
      <c r="F35" s="233"/>
      <c r="G35" s="234"/>
      <c r="H35" s="185"/>
      <c r="I35" s="94" t="str">
        <f t="shared" ca="1" si="0"/>
        <v/>
      </c>
      <c r="J35" s="107"/>
      <c r="K35" s="235"/>
      <c r="L35" s="236"/>
      <c r="M35" s="235"/>
      <c r="N35" s="236"/>
      <c r="O35" s="107"/>
      <c r="P35" s="99"/>
      <c r="Q35" s="100"/>
      <c r="R35" s="100"/>
      <c r="S35" s="232"/>
      <c r="T35" s="233"/>
      <c r="U35" s="233"/>
      <c r="V35" s="234"/>
      <c r="W35" s="100"/>
      <c r="X35" s="46"/>
      <c r="Y35" s="141"/>
      <c r="Z35" s="28"/>
      <c r="AA35" s="40"/>
      <c r="AB35" s="28" t="b">
        <f t="shared" si="1"/>
        <v>0</v>
      </c>
      <c r="AC35" s="28"/>
      <c r="AD35" s="28"/>
      <c r="AE35" s="28"/>
      <c r="AF35" s="28"/>
      <c r="AG35" s="28"/>
      <c r="AH35" s="28"/>
      <c r="AI35" s="28"/>
      <c r="AJ35" s="28"/>
      <c r="AK35" s="28"/>
      <c r="AL35" s="28"/>
      <c r="AM35" s="28"/>
      <c r="AN35" s="28"/>
      <c r="AO35" s="28"/>
    </row>
    <row r="36" spans="1:41" s="20" customFormat="1" x14ac:dyDescent="0.25">
      <c r="A36" s="193"/>
      <c r="B36" s="154"/>
      <c r="C36" s="232"/>
      <c r="D36" s="233"/>
      <c r="E36" s="233"/>
      <c r="F36" s="233"/>
      <c r="G36" s="234"/>
      <c r="H36" s="185"/>
      <c r="I36" s="94" t="str">
        <f t="shared" ca="1" si="0"/>
        <v/>
      </c>
      <c r="J36" s="107"/>
      <c r="K36" s="235"/>
      <c r="L36" s="236"/>
      <c r="M36" s="235"/>
      <c r="N36" s="236"/>
      <c r="O36" s="107"/>
      <c r="P36" s="99"/>
      <c r="Q36" s="100"/>
      <c r="R36" s="100"/>
      <c r="S36" s="232"/>
      <c r="T36" s="233"/>
      <c r="U36" s="233"/>
      <c r="V36" s="234"/>
      <c r="W36" s="100"/>
      <c r="X36" s="46"/>
      <c r="Y36" s="141"/>
      <c r="Z36" s="28"/>
      <c r="AA36" s="40"/>
      <c r="AB36" s="28" t="b">
        <f t="shared" si="1"/>
        <v>0</v>
      </c>
      <c r="AC36" s="28"/>
      <c r="AD36" s="28"/>
      <c r="AE36" s="28"/>
      <c r="AF36" s="28"/>
      <c r="AG36" s="28"/>
      <c r="AH36" s="28"/>
      <c r="AI36" s="28"/>
      <c r="AJ36" s="28"/>
      <c r="AK36" s="28"/>
      <c r="AL36" s="28"/>
      <c r="AM36" s="28"/>
      <c r="AN36" s="28"/>
      <c r="AO36" s="28"/>
    </row>
    <row r="37" spans="1:41" s="20" customFormat="1" x14ac:dyDescent="0.25">
      <c r="A37" s="193"/>
      <c r="B37" s="154"/>
      <c r="C37" s="232"/>
      <c r="D37" s="233"/>
      <c r="E37" s="233"/>
      <c r="F37" s="233"/>
      <c r="G37" s="234"/>
      <c r="H37" s="185"/>
      <c r="I37" s="94" t="str">
        <f t="shared" ca="1" si="0"/>
        <v/>
      </c>
      <c r="J37" s="107"/>
      <c r="K37" s="235"/>
      <c r="L37" s="236"/>
      <c r="M37" s="235"/>
      <c r="N37" s="236"/>
      <c r="O37" s="107"/>
      <c r="P37" s="99"/>
      <c r="Q37" s="100"/>
      <c r="R37" s="100"/>
      <c r="S37" s="232"/>
      <c r="T37" s="233"/>
      <c r="U37" s="233"/>
      <c r="V37" s="234"/>
      <c r="W37" s="100"/>
      <c r="X37" s="46"/>
      <c r="Y37" s="141"/>
      <c r="Z37" s="28"/>
      <c r="AA37" s="40"/>
      <c r="AB37" s="28" t="b">
        <f t="shared" si="1"/>
        <v>0</v>
      </c>
      <c r="AC37" s="28"/>
      <c r="AD37" s="28"/>
      <c r="AE37" s="28"/>
      <c r="AF37" s="28"/>
      <c r="AG37" s="28"/>
      <c r="AH37" s="28"/>
      <c r="AI37" s="28"/>
      <c r="AJ37" s="28"/>
      <c r="AK37" s="28"/>
      <c r="AL37" s="28"/>
      <c r="AM37" s="28"/>
      <c r="AN37" s="28"/>
      <c r="AO37" s="28"/>
    </row>
    <row r="38" spans="1:41" s="20" customFormat="1" x14ac:dyDescent="0.25">
      <c r="A38" s="193"/>
      <c r="B38" s="154"/>
      <c r="C38" s="232"/>
      <c r="D38" s="233"/>
      <c r="E38" s="233"/>
      <c r="F38" s="233"/>
      <c r="G38" s="234"/>
      <c r="H38" s="185"/>
      <c r="I38" s="94" t="str">
        <f t="shared" ca="1" si="0"/>
        <v/>
      </c>
      <c r="J38" s="107"/>
      <c r="K38" s="235"/>
      <c r="L38" s="236"/>
      <c r="M38" s="235"/>
      <c r="N38" s="236"/>
      <c r="O38" s="107"/>
      <c r="P38" s="99"/>
      <c r="Q38" s="100"/>
      <c r="R38" s="100"/>
      <c r="S38" s="232"/>
      <c r="T38" s="233"/>
      <c r="U38" s="233"/>
      <c r="V38" s="234"/>
      <c r="W38" s="100"/>
      <c r="X38" s="46"/>
      <c r="Y38" s="141"/>
      <c r="Z38" s="28"/>
      <c r="AA38" s="40"/>
      <c r="AB38" s="28" t="b">
        <f t="shared" si="1"/>
        <v>0</v>
      </c>
      <c r="AC38" s="28"/>
      <c r="AD38" s="28"/>
      <c r="AE38" s="28"/>
      <c r="AF38" s="28"/>
      <c r="AG38" s="28"/>
      <c r="AH38" s="28"/>
      <c r="AI38" s="28"/>
      <c r="AJ38" s="28"/>
      <c r="AK38" s="28"/>
      <c r="AL38" s="28"/>
      <c r="AM38" s="28"/>
      <c r="AN38" s="28"/>
      <c r="AO38" s="28"/>
    </row>
    <row r="39" spans="1:41" s="20" customFormat="1" x14ac:dyDescent="0.25">
      <c r="A39" s="193"/>
      <c r="B39" s="154"/>
      <c r="C39" s="232"/>
      <c r="D39" s="233"/>
      <c r="E39" s="233"/>
      <c r="F39" s="233"/>
      <c r="G39" s="234"/>
      <c r="H39" s="185"/>
      <c r="I39" s="94" t="str">
        <f t="shared" ca="1" si="0"/>
        <v/>
      </c>
      <c r="J39" s="107"/>
      <c r="K39" s="235"/>
      <c r="L39" s="236"/>
      <c r="M39" s="235"/>
      <c r="N39" s="236"/>
      <c r="O39" s="107"/>
      <c r="P39" s="99"/>
      <c r="Q39" s="100"/>
      <c r="R39" s="100"/>
      <c r="S39" s="232"/>
      <c r="T39" s="233"/>
      <c r="U39" s="233"/>
      <c r="V39" s="234"/>
      <c r="W39" s="100"/>
      <c r="X39" s="46"/>
      <c r="Y39" s="141"/>
      <c r="Z39" s="28"/>
      <c r="AA39" s="40"/>
      <c r="AB39" s="28" t="b">
        <f t="shared" si="1"/>
        <v>0</v>
      </c>
      <c r="AC39" s="28"/>
      <c r="AD39" s="28"/>
      <c r="AE39" s="28"/>
      <c r="AF39" s="28"/>
      <c r="AG39" s="28"/>
      <c r="AH39" s="28"/>
      <c r="AI39" s="28"/>
      <c r="AJ39" s="28"/>
      <c r="AK39" s="28"/>
      <c r="AL39" s="28"/>
      <c r="AM39" s="28"/>
      <c r="AN39" s="28"/>
      <c r="AO39" s="28"/>
    </row>
    <row r="40" spans="1:41" s="20" customFormat="1" x14ac:dyDescent="0.25">
      <c r="A40" s="193"/>
      <c r="B40" s="154"/>
      <c r="C40" s="232"/>
      <c r="D40" s="233"/>
      <c r="E40" s="233"/>
      <c r="F40" s="233"/>
      <c r="G40" s="234"/>
      <c r="H40" s="185"/>
      <c r="I40" s="94" t="str">
        <f t="shared" ca="1" si="0"/>
        <v/>
      </c>
      <c r="J40" s="107"/>
      <c r="K40" s="235"/>
      <c r="L40" s="236"/>
      <c r="M40" s="235"/>
      <c r="N40" s="236"/>
      <c r="O40" s="107"/>
      <c r="P40" s="99"/>
      <c r="Q40" s="100"/>
      <c r="R40" s="100"/>
      <c r="S40" s="232"/>
      <c r="T40" s="233"/>
      <c r="U40" s="233"/>
      <c r="V40" s="234"/>
      <c r="W40" s="100"/>
      <c r="X40" s="46"/>
      <c r="Y40" s="141"/>
      <c r="Z40" s="28"/>
      <c r="AA40" s="40"/>
      <c r="AB40" s="28" t="b">
        <f t="shared" si="1"/>
        <v>0</v>
      </c>
      <c r="AC40" s="28"/>
      <c r="AD40" s="28"/>
      <c r="AE40" s="28"/>
      <c r="AF40" s="28"/>
      <c r="AG40" s="28"/>
      <c r="AH40" s="28"/>
      <c r="AI40" s="28"/>
      <c r="AJ40" s="28"/>
      <c r="AK40" s="28"/>
      <c r="AL40" s="28"/>
      <c r="AM40" s="28"/>
      <c r="AN40" s="28"/>
      <c r="AO40" s="28"/>
    </row>
    <row r="41" spans="1:41" s="20" customFormat="1" x14ac:dyDescent="0.25">
      <c r="A41" s="193"/>
      <c r="B41" s="154"/>
      <c r="C41" s="232"/>
      <c r="D41" s="233"/>
      <c r="E41" s="233"/>
      <c r="F41" s="233"/>
      <c r="G41" s="234"/>
      <c r="H41" s="185"/>
      <c r="I41" s="94" t="str">
        <f t="shared" ca="1" si="0"/>
        <v/>
      </c>
      <c r="J41" s="107"/>
      <c r="K41" s="235"/>
      <c r="L41" s="236"/>
      <c r="M41" s="235"/>
      <c r="N41" s="236"/>
      <c r="O41" s="107"/>
      <c r="P41" s="99"/>
      <c r="Q41" s="100"/>
      <c r="R41" s="100"/>
      <c r="S41" s="232"/>
      <c r="T41" s="233"/>
      <c r="U41" s="233"/>
      <c r="V41" s="234"/>
      <c r="W41" s="100"/>
      <c r="X41" s="46"/>
      <c r="Y41" s="141"/>
      <c r="Z41" s="28"/>
      <c r="AA41" s="40"/>
      <c r="AB41" s="28" t="b">
        <f t="shared" si="1"/>
        <v>0</v>
      </c>
      <c r="AC41" s="28"/>
      <c r="AD41" s="28"/>
      <c r="AE41" s="28"/>
      <c r="AF41" s="28"/>
      <c r="AG41" s="28"/>
      <c r="AH41" s="28"/>
      <c r="AI41" s="28"/>
      <c r="AJ41" s="28"/>
      <c r="AK41" s="28"/>
      <c r="AL41" s="28"/>
      <c r="AM41" s="28"/>
      <c r="AN41" s="28"/>
      <c r="AO41" s="28"/>
    </row>
    <row r="42" spans="1:41" s="20" customFormat="1" x14ac:dyDescent="0.25">
      <c r="A42" s="193"/>
      <c r="B42" s="154"/>
      <c r="C42" s="232"/>
      <c r="D42" s="233"/>
      <c r="E42" s="233"/>
      <c r="F42" s="233"/>
      <c r="G42" s="234"/>
      <c r="H42" s="185"/>
      <c r="I42" s="94" t="str">
        <f t="shared" ca="1" si="0"/>
        <v/>
      </c>
      <c r="J42" s="107"/>
      <c r="K42" s="235"/>
      <c r="L42" s="236"/>
      <c r="M42" s="235"/>
      <c r="N42" s="236"/>
      <c r="O42" s="107"/>
      <c r="P42" s="99"/>
      <c r="Q42" s="100"/>
      <c r="R42" s="100"/>
      <c r="S42" s="232"/>
      <c r="T42" s="233"/>
      <c r="U42" s="233"/>
      <c r="V42" s="234"/>
      <c r="W42" s="100"/>
      <c r="X42" s="46"/>
      <c r="Y42" s="141"/>
      <c r="Z42" s="28"/>
      <c r="AA42" s="40"/>
      <c r="AB42" s="28" t="b">
        <f t="shared" si="1"/>
        <v>0</v>
      </c>
      <c r="AC42" s="28"/>
      <c r="AD42" s="28"/>
      <c r="AE42" s="28"/>
      <c r="AF42" s="28"/>
      <c r="AG42" s="28"/>
      <c r="AH42" s="28"/>
      <c r="AI42" s="28"/>
      <c r="AJ42" s="28"/>
      <c r="AK42" s="28"/>
      <c r="AL42" s="28"/>
      <c r="AM42" s="28"/>
      <c r="AN42" s="28"/>
      <c r="AO42" s="28"/>
    </row>
    <row r="43" spans="1:41" s="20" customFormat="1" x14ac:dyDescent="0.25">
      <c r="A43" s="193"/>
      <c r="B43" s="154"/>
      <c r="C43" s="232"/>
      <c r="D43" s="233"/>
      <c r="E43" s="233"/>
      <c r="F43" s="233"/>
      <c r="G43" s="234"/>
      <c r="H43" s="185"/>
      <c r="I43" s="94" t="str">
        <f t="shared" ca="1" si="0"/>
        <v/>
      </c>
      <c r="J43" s="107"/>
      <c r="K43" s="235"/>
      <c r="L43" s="236"/>
      <c r="M43" s="235"/>
      <c r="N43" s="236"/>
      <c r="O43" s="107"/>
      <c r="P43" s="99"/>
      <c r="Q43" s="100"/>
      <c r="R43" s="100"/>
      <c r="S43" s="232"/>
      <c r="T43" s="233"/>
      <c r="U43" s="233"/>
      <c r="V43" s="234"/>
      <c r="W43" s="100"/>
      <c r="X43" s="46"/>
      <c r="Y43" s="141"/>
      <c r="Z43" s="28"/>
      <c r="AA43" s="40"/>
      <c r="AB43" s="28" t="b">
        <f t="shared" si="1"/>
        <v>0</v>
      </c>
      <c r="AC43" s="28"/>
      <c r="AD43" s="28"/>
      <c r="AE43" s="28"/>
      <c r="AF43" s="28"/>
      <c r="AG43" s="28"/>
      <c r="AH43" s="28"/>
      <c r="AI43" s="28"/>
      <c r="AJ43" s="28"/>
      <c r="AK43" s="28"/>
      <c r="AL43" s="28"/>
      <c r="AM43" s="28"/>
      <c r="AN43" s="28"/>
      <c r="AO43" s="28"/>
    </row>
    <row r="44" spans="1:41" s="20" customFormat="1" x14ac:dyDescent="0.25">
      <c r="A44" s="193"/>
      <c r="B44" s="154"/>
      <c r="C44" s="232"/>
      <c r="D44" s="233"/>
      <c r="E44" s="233"/>
      <c r="F44" s="233"/>
      <c r="G44" s="234"/>
      <c r="H44" s="185"/>
      <c r="I44" s="94" t="str">
        <f t="shared" ca="1" si="0"/>
        <v/>
      </c>
      <c r="J44" s="107"/>
      <c r="K44" s="235"/>
      <c r="L44" s="236"/>
      <c r="M44" s="235"/>
      <c r="N44" s="236"/>
      <c r="O44" s="107"/>
      <c r="P44" s="99"/>
      <c r="Q44" s="100"/>
      <c r="R44" s="100"/>
      <c r="S44" s="232"/>
      <c r="T44" s="233"/>
      <c r="U44" s="233"/>
      <c r="V44" s="234"/>
      <c r="W44" s="100"/>
      <c r="X44" s="46"/>
      <c r="Y44" s="141"/>
      <c r="Z44" s="28"/>
      <c r="AA44" s="40"/>
      <c r="AB44" s="28" t="b">
        <f t="shared" si="1"/>
        <v>0</v>
      </c>
      <c r="AC44" s="28"/>
      <c r="AD44" s="28"/>
      <c r="AE44" s="28"/>
      <c r="AF44" s="28"/>
      <c r="AG44" s="28"/>
      <c r="AH44" s="28"/>
      <c r="AI44" s="28"/>
      <c r="AJ44" s="28"/>
      <c r="AK44" s="28"/>
      <c r="AL44" s="28"/>
      <c r="AM44" s="28"/>
      <c r="AN44" s="28"/>
      <c r="AO44" s="28"/>
    </row>
    <row r="45" spans="1:41" s="20" customFormat="1" x14ac:dyDescent="0.25">
      <c r="A45" s="193"/>
      <c r="B45" s="154"/>
      <c r="C45" s="232"/>
      <c r="D45" s="233"/>
      <c r="E45" s="233"/>
      <c r="F45" s="233"/>
      <c r="G45" s="234"/>
      <c r="H45" s="185"/>
      <c r="I45" s="94" t="str">
        <f t="shared" ref="I45:I76" ca="1" si="2">IF(H45=0,"",DAYS360(H45,TODAY())/360)</f>
        <v/>
      </c>
      <c r="J45" s="107"/>
      <c r="K45" s="235"/>
      <c r="L45" s="236"/>
      <c r="M45" s="235"/>
      <c r="N45" s="236"/>
      <c r="O45" s="107"/>
      <c r="P45" s="99"/>
      <c r="Q45" s="100"/>
      <c r="R45" s="100"/>
      <c r="S45" s="232"/>
      <c r="T45" s="233"/>
      <c r="U45" s="233"/>
      <c r="V45" s="234"/>
      <c r="W45" s="100"/>
      <c r="X45" s="46"/>
      <c r="Y45" s="141"/>
      <c r="Z45" s="28"/>
      <c r="AA45" s="40"/>
      <c r="AB45" s="28" t="b">
        <f t="shared" si="1"/>
        <v>0</v>
      </c>
      <c r="AC45" s="28"/>
      <c r="AD45" s="28"/>
      <c r="AE45" s="28"/>
      <c r="AF45" s="28"/>
      <c r="AG45" s="28"/>
      <c r="AH45" s="28"/>
      <c r="AI45" s="28"/>
      <c r="AJ45" s="28"/>
      <c r="AK45" s="28"/>
      <c r="AL45" s="28"/>
      <c r="AM45" s="28"/>
      <c r="AN45" s="28"/>
      <c r="AO45" s="28"/>
    </row>
    <row r="46" spans="1:41" s="20" customFormat="1" x14ac:dyDescent="0.25">
      <c r="A46" s="193"/>
      <c r="B46" s="154"/>
      <c r="C46" s="232"/>
      <c r="D46" s="233"/>
      <c r="E46" s="233"/>
      <c r="F46" s="233"/>
      <c r="G46" s="234"/>
      <c r="H46" s="185"/>
      <c r="I46" s="94" t="str">
        <f t="shared" ca="1" si="2"/>
        <v/>
      </c>
      <c r="J46" s="107"/>
      <c r="K46" s="235"/>
      <c r="L46" s="236"/>
      <c r="M46" s="235"/>
      <c r="N46" s="236"/>
      <c r="O46" s="107"/>
      <c r="P46" s="99"/>
      <c r="Q46" s="100"/>
      <c r="R46" s="100"/>
      <c r="S46" s="232"/>
      <c r="T46" s="233"/>
      <c r="U46" s="233"/>
      <c r="V46" s="234"/>
      <c r="W46" s="100"/>
      <c r="X46" s="46"/>
      <c r="Y46" s="141"/>
      <c r="Z46" s="28"/>
      <c r="AA46" s="40"/>
      <c r="AB46" s="28" t="b">
        <f t="shared" si="1"/>
        <v>0</v>
      </c>
      <c r="AC46" s="28"/>
      <c r="AD46" s="28"/>
      <c r="AE46" s="28"/>
      <c r="AF46" s="28"/>
      <c r="AG46" s="28"/>
      <c r="AH46" s="28"/>
      <c r="AI46" s="28"/>
      <c r="AJ46" s="28"/>
      <c r="AK46" s="28"/>
      <c r="AL46" s="28"/>
      <c r="AM46" s="28"/>
      <c r="AN46" s="28"/>
      <c r="AO46" s="28"/>
    </row>
    <row r="47" spans="1:41" s="20" customFormat="1" x14ac:dyDescent="0.25">
      <c r="A47" s="193"/>
      <c r="B47" s="154"/>
      <c r="C47" s="232"/>
      <c r="D47" s="233"/>
      <c r="E47" s="233"/>
      <c r="F47" s="233"/>
      <c r="G47" s="234"/>
      <c r="H47" s="185"/>
      <c r="I47" s="94" t="str">
        <f t="shared" ca="1" si="2"/>
        <v/>
      </c>
      <c r="J47" s="107"/>
      <c r="K47" s="235"/>
      <c r="L47" s="236"/>
      <c r="M47" s="235"/>
      <c r="N47" s="236"/>
      <c r="O47" s="107"/>
      <c r="P47" s="99"/>
      <c r="Q47" s="100"/>
      <c r="R47" s="100"/>
      <c r="S47" s="232"/>
      <c r="T47" s="233"/>
      <c r="U47" s="233"/>
      <c r="V47" s="234"/>
      <c r="W47" s="100"/>
      <c r="X47" s="46"/>
      <c r="Y47" s="141"/>
      <c r="Z47" s="28"/>
      <c r="AA47" s="40"/>
      <c r="AB47" s="28" t="b">
        <f t="shared" si="1"/>
        <v>0</v>
      </c>
      <c r="AC47" s="28"/>
      <c r="AD47" s="28"/>
      <c r="AE47" s="28"/>
      <c r="AF47" s="28"/>
      <c r="AG47" s="28"/>
      <c r="AH47" s="28"/>
      <c r="AI47" s="28"/>
      <c r="AJ47" s="28"/>
      <c r="AK47" s="28"/>
      <c r="AL47" s="28"/>
      <c r="AM47" s="28"/>
      <c r="AN47" s="28"/>
      <c r="AO47" s="28"/>
    </row>
    <row r="48" spans="1:41" s="20" customFormat="1" x14ac:dyDescent="0.25">
      <c r="A48" s="193"/>
      <c r="B48" s="154"/>
      <c r="C48" s="232"/>
      <c r="D48" s="233"/>
      <c r="E48" s="233"/>
      <c r="F48" s="233"/>
      <c r="G48" s="234"/>
      <c r="H48" s="185"/>
      <c r="I48" s="94" t="str">
        <f t="shared" ca="1" si="2"/>
        <v/>
      </c>
      <c r="J48" s="107"/>
      <c r="K48" s="235"/>
      <c r="L48" s="236"/>
      <c r="M48" s="235"/>
      <c r="N48" s="236"/>
      <c r="O48" s="107"/>
      <c r="P48" s="99"/>
      <c r="Q48" s="100"/>
      <c r="R48" s="100"/>
      <c r="S48" s="232"/>
      <c r="T48" s="233"/>
      <c r="U48" s="233"/>
      <c r="V48" s="234"/>
      <c r="W48" s="100"/>
      <c r="X48" s="46"/>
      <c r="Y48" s="141"/>
      <c r="Z48" s="28"/>
      <c r="AA48" s="40"/>
      <c r="AB48" s="28" t="b">
        <f t="shared" si="1"/>
        <v>0</v>
      </c>
      <c r="AC48" s="28"/>
      <c r="AD48" s="28"/>
      <c r="AE48" s="28"/>
      <c r="AF48" s="28"/>
      <c r="AG48" s="28"/>
      <c r="AH48" s="28"/>
      <c r="AI48" s="28"/>
      <c r="AJ48" s="28"/>
      <c r="AK48" s="28"/>
      <c r="AL48" s="28"/>
      <c r="AM48" s="28"/>
      <c r="AN48" s="28"/>
      <c r="AO48" s="28"/>
    </row>
    <row r="49" spans="1:41" s="20" customFormat="1" x14ac:dyDescent="0.25">
      <c r="A49" s="193"/>
      <c r="B49" s="154"/>
      <c r="C49" s="232"/>
      <c r="D49" s="233"/>
      <c r="E49" s="233"/>
      <c r="F49" s="233"/>
      <c r="G49" s="234"/>
      <c r="H49" s="185"/>
      <c r="I49" s="94" t="str">
        <f t="shared" ca="1" si="2"/>
        <v/>
      </c>
      <c r="J49" s="107"/>
      <c r="K49" s="235"/>
      <c r="L49" s="236"/>
      <c r="M49" s="235"/>
      <c r="N49" s="236"/>
      <c r="O49" s="107"/>
      <c r="P49" s="99"/>
      <c r="Q49" s="100"/>
      <c r="R49" s="100"/>
      <c r="S49" s="232"/>
      <c r="T49" s="233"/>
      <c r="U49" s="233"/>
      <c r="V49" s="234"/>
      <c r="W49" s="100"/>
      <c r="X49" s="46"/>
      <c r="Y49" s="141"/>
      <c r="Z49" s="28"/>
      <c r="AA49" s="40"/>
      <c r="AB49" s="28" t="b">
        <f t="shared" si="1"/>
        <v>0</v>
      </c>
      <c r="AC49" s="28"/>
      <c r="AD49" s="28"/>
      <c r="AE49" s="28"/>
      <c r="AF49" s="28"/>
      <c r="AG49" s="28"/>
      <c r="AH49" s="28"/>
      <c r="AI49" s="28"/>
      <c r="AJ49" s="28"/>
      <c r="AK49" s="28"/>
      <c r="AL49" s="28"/>
      <c r="AM49" s="28"/>
      <c r="AN49" s="28"/>
      <c r="AO49" s="28"/>
    </row>
    <row r="50" spans="1:41" s="20" customFormat="1" x14ac:dyDescent="0.25">
      <c r="A50" s="193"/>
      <c r="B50" s="154"/>
      <c r="C50" s="232"/>
      <c r="D50" s="233"/>
      <c r="E50" s="233"/>
      <c r="F50" s="233"/>
      <c r="G50" s="234"/>
      <c r="H50" s="185"/>
      <c r="I50" s="94" t="str">
        <f t="shared" ca="1" si="2"/>
        <v/>
      </c>
      <c r="J50" s="107"/>
      <c r="K50" s="235"/>
      <c r="L50" s="236"/>
      <c r="M50" s="235"/>
      <c r="N50" s="236"/>
      <c r="O50" s="107"/>
      <c r="P50" s="99"/>
      <c r="Q50" s="100"/>
      <c r="R50" s="100"/>
      <c r="S50" s="232"/>
      <c r="T50" s="233"/>
      <c r="U50" s="233"/>
      <c r="V50" s="234"/>
      <c r="W50" s="100"/>
      <c r="X50" s="46"/>
      <c r="Y50" s="141"/>
      <c r="Z50" s="28"/>
      <c r="AA50" s="40"/>
      <c r="AB50" s="28" t="b">
        <f t="shared" si="1"/>
        <v>0</v>
      </c>
      <c r="AC50" s="28"/>
      <c r="AD50" s="28"/>
      <c r="AE50" s="28"/>
      <c r="AF50" s="28"/>
      <c r="AG50" s="28"/>
      <c r="AH50" s="28"/>
      <c r="AI50" s="28"/>
      <c r="AJ50" s="28"/>
      <c r="AK50" s="28"/>
      <c r="AL50" s="28"/>
      <c r="AM50" s="28"/>
      <c r="AN50" s="28"/>
      <c r="AO50" s="28"/>
    </row>
    <row r="51" spans="1:41" s="20" customFormat="1" x14ac:dyDescent="0.25">
      <c r="A51" s="193"/>
      <c r="B51" s="154"/>
      <c r="C51" s="232"/>
      <c r="D51" s="233"/>
      <c r="E51" s="233"/>
      <c r="F51" s="233"/>
      <c r="G51" s="234"/>
      <c r="H51" s="185"/>
      <c r="I51" s="94" t="str">
        <f t="shared" ca="1" si="2"/>
        <v/>
      </c>
      <c r="J51" s="107"/>
      <c r="K51" s="235"/>
      <c r="L51" s="236"/>
      <c r="M51" s="235"/>
      <c r="N51" s="236"/>
      <c r="O51" s="107"/>
      <c r="P51" s="99"/>
      <c r="Q51" s="100"/>
      <c r="R51" s="100"/>
      <c r="S51" s="232"/>
      <c r="T51" s="233"/>
      <c r="U51" s="233"/>
      <c r="V51" s="234"/>
      <c r="W51" s="100"/>
      <c r="X51" s="46"/>
      <c r="Y51" s="141"/>
      <c r="Z51" s="28"/>
      <c r="AA51" s="40"/>
      <c r="AB51" s="28" t="b">
        <f t="shared" si="1"/>
        <v>0</v>
      </c>
      <c r="AC51" s="28"/>
      <c r="AD51" s="28"/>
      <c r="AE51" s="28"/>
      <c r="AF51" s="28"/>
      <c r="AG51" s="28"/>
      <c r="AH51" s="28"/>
      <c r="AI51" s="28"/>
      <c r="AJ51" s="28"/>
      <c r="AK51" s="28"/>
      <c r="AL51" s="28"/>
      <c r="AM51" s="28"/>
      <c r="AN51" s="28"/>
      <c r="AO51" s="28"/>
    </row>
    <row r="52" spans="1:41" s="20" customFormat="1" x14ac:dyDescent="0.25">
      <c r="A52" s="193"/>
      <c r="B52" s="154"/>
      <c r="C52" s="232"/>
      <c r="D52" s="233"/>
      <c r="E52" s="233"/>
      <c r="F52" s="233"/>
      <c r="G52" s="234"/>
      <c r="H52" s="185"/>
      <c r="I52" s="94" t="str">
        <f t="shared" ca="1" si="2"/>
        <v/>
      </c>
      <c r="J52" s="107"/>
      <c r="K52" s="235"/>
      <c r="L52" s="236"/>
      <c r="M52" s="235"/>
      <c r="N52" s="236"/>
      <c r="O52" s="107"/>
      <c r="P52" s="99"/>
      <c r="Q52" s="100"/>
      <c r="R52" s="100"/>
      <c r="S52" s="232"/>
      <c r="T52" s="233"/>
      <c r="U52" s="233"/>
      <c r="V52" s="234"/>
      <c r="W52" s="100"/>
      <c r="X52" s="46"/>
      <c r="Y52" s="141"/>
      <c r="Z52" s="28"/>
      <c r="AA52" s="40"/>
      <c r="AB52" s="28" t="b">
        <f t="shared" si="1"/>
        <v>0</v>
      </c>
      <c r="AC52" s="28"/>
      <c r="AD52" s="28"/>
      <c r="AE52" s="28"/>
      <c r="AF52" s="28"/>
      <c r="AG52" s="28"/>
      <c r="AH52" s="28"/>
      <c r="AI52" s="28"/>
      <c r="AJ52" s="28"/>
      <c r="AK52" s="28"/>
      <c r="AL52" s="28"/>
      <c r="AM52" s="28"/>
      <c r="AN52" s="28"/>
      <c r="AO52" s="28"/>
    </row>
    <row r="53" spans="1:41" s="20" customFormat="1" x14ac:dyDescent="0.25">
      <c r="A53" s="193"/>
      <c r="B53" s="154"/>
      <c r="C53" s="232"/>
      <c r="D53" s="233"/>
      <c r="E53" s="233"/>
      <c r="F53" s="233"/>
      <c r="G53" s="234"/>
      <c r="H53" s="185"/>
      <c r="I53" s="94" t="str">
        <f t="shared" ca="1" si="2"/>
        <v/>
      </c>
      <c r="J53" s="107"/>
      <c r="K53" s="235"/>
      <c r="L53" s="236"/>
      <c r="M53" s="235"/>
      <c r="N53" s="236"/>
      <c r="O53" s="107"/>
      <c r="P53" s="99"/>
      <c r="Q53" s="100"/>
      <c r="R53" s="100"/>
      <c r="S53" s="232"/>
      <c r="T53" s="233"/>
      <c r="U53" s="233"/>
      <c r="V53" s="234"/>
      <c r="W53" s="100"/>
      <c r="X53" s="46"/>
      <c r="Y53" s="141"/>
      <c r="Z53" s="28"/>
      <c r="AA53" s="40"/>
      <c r="AB53" s="28" t="b">
        <f t="shared" si="1"/>
        <v>0</v>
      </c>
      <c r="AC53" s="28"/>
      <c r="AD53" s="28"/>
      <c r="AE53" s="28"/>
      <c r="AF53" s="28"/>
      <c r="AG53" s="28"/>
      <c r="AH53" s="28"/>
      <c r="AI53" s="28"/>
      <c r="AJ53" s="28"/>
      <c r="AK53" s="28"/>
      <c r="AL53" s="28"/>
      <c r="AM53" s="28"/>
      <c r="AN53" s="28"/>
      <c r="AO53" s="28"/>
    </row>
    <row r="54" spans="1:41" s="20" customFormat="1" x14ac:dyDescent="0.25">
      <c r="A54" s="193"/>
      <c r="B54" s="154"/>
      <c r="C54" s="232"/>
      <c r="D54" s="233"/>
      <c r="E54" s="233"/>
      <c r="F54" s="233"/>
      <c r="G54" s="234"/>
      <c r="H54" s="185"/>
      <c r="I54" s="94" t="str">
        <f t="shared" ca="1" si="2"/>
        <v/>
      </c>
      <c r="J54" s="107"/>
      <c r="K54" s="235"/>
      <c r="L54" s="236"/>
      <c r="M54" s="235"/>
      <c r="N54" s="236"/>
      <c r="O54" s="107"/>
      <c r="P54" s="99"/>
      <c r="Q54" s="100"/>
      <c r="R54" s="100"/>
      <c r="S54" s="232"/>
      <c r="T54" s="233"/>
      <c r="U54" s="233"/>
      <c r="V54" s="234"/>
      <c r="W54" s="100"/>
      <c r="X54" s="46"/>
      <c r="Y54" s="141"/>
      <c r="Z54" s="28"/>
      <c r="AA54" s="40"/>
      <c r="AB54" s="28" t="b">
        <f t="shared" si="1"/>
        <v>0</v>
      </c>
      <c r="AC54" s="28"/>
      <c r="AD54" s="28"/>
      <c r="AE54" s="28"/>
      <c r="AF54" s="28"/>
      <c r="AG54" s="28"/>
      <c r="AH54" s="28"/>
      <c r="AI54" s="28"/>
      <c r="AJ54" s="28"/>
      <c r="AK54" s="28"/>
      <c r="AL54" s="28"/>
      <c r="AM54" s="28"/>
      <c r="AN54" s="28"/>
      <c r="AO54" s="28"/>
    </row>
    <row r="55" spans="1:41" s="20" customFormat="1" x14ac:dyDescent="0.25">
      <c r="A55" s="193"/>
      <c r="B55" s="154"/>
      <c r="C55" s="232"/>
      <c r="D55" s="233"/>
      <c r="E55" s="233"/>
      <c r="F55" s="233"/>
      <c r="G55" s="234"/>
      <c r="H55" s="185"/>
      <c r="I55" s="94" t="str">
        <f t="shared" ca="1" si="2"/>
        <v/>
      </c>
      <c r="J55" s="107"/>
      <c r="K55" s="235"/>
      <c r="L55" s="236"/>
      <c r="M55" s="235"/>
      <c r="N55" s="236"/>
      <c r="O55" s="107"/>
      <c r="P55" s="99"/>
      <c r="Q55" s="100"/>
      <c r="R55" s="100"/>
      <c r="S55" s="232"/>
      <c r="T55" s="233"/>
      <c r="U55" s="233"/>
      <c r="V55" s="234"/>
      <c r="W55" s="100"/>
      <c r="X55" s="46"/>
      <c r="Y55" s="141"/>
      <c r="Z55" s="28"/>
      <c r="AA55" s="40"/>
      <c r="AB55" s="28" t="b">
        <f t="shared" si="1"/>
        <v>0</v>
      </c>
      <c r="AC55" s="28"/>
      <c r="AD55" s="28"/>
      <c r="AE55" s="28"/>
      <c r="AF55" s="28"/>
      <c r="AG55" s="28"/>
      <c r="AH55" s="28"/>
      <c r="AI55" s="28"/>
      <c r="AJ55" s="28"/>
      <c r="AK55" s="28"/>
      <c r="AL55" s="28"/>
      <c r="AM55" s="28"/>
      <c r="AN55" s="28"/>
      <c r="AO55" s="28"/>
    </row>
    <row r="56" spans="1:41" s="20" customFormat="1" x14ac:dyDescent="0.25">
      <c r="A56" s="193"/>
      <c r="B56" s="154"/>
      <c r="C56" s="232"/>
      <c r="D56" s="233"/>
      <c r="E56" s="233"/>
      <c r="F56" s="233"/>
      <c r="G56" s="234"/>
      <c r="H56" s="185"/>
      <c r="I56" s="94" t="str">
        <f t="shared" ca="1" si="2"/>
        <v/>
      </c>
      <c r="J56" s="107"/>
      <c r="K56" s="235"/>
      <c r="L56" s="236"/>
      <c r="M56" s="235"/>
      <c r="N56" s="236"/>
      <c r="O56" s="107"/>
      <c r="P56" s="99"/>
      <c r="Q56" s="100"/>
      <c r="R56" s="100"/>
      <c r="S56" s="232"/>
      <c r="T56" s="233"/>
      <c r="U56" s="233"/>
      <c r="V56" s="234"/>
      <c r="W56" s="100"/>
      <c r="X56" s="46"/>
      <c r="Y56" s="141"/>
      <c r="Z56" s="28"/>
      <c r="AA56" s="40"/>
      <c r="AB56" s="28" t="b">
        <f t="shared" si="1"/>
        <v>0</v>
      </c>
      <c r="AC56" s="28"/>
      <c r="AD56" s="28"/>
      <c r="AE56" s="28"/>
      <c r="AF56" s="28"/>
      <c r="AG56" s="28"/>
      <c r="AH56" s="28"/>
      <c r="AI56" s="28"/>
      <c r="AJ56" s="28"/>
      <c r="AK56" s="28"/>
      <c r="AL56" s="28"/>
      <c r="AM56" s="28"/>
      <c r="AN56" s="28"/>
      <c r="AO56" s="28"/>
    </row>
    <row r="57" spans="1:41" s="20" customFormat="1" x14ac:dyDescent="0.25">
      <c r="A57" s="193"/>
      <c r="B57" s="154"/>
      <c r="C57" s="232"/>
      <c r="D57" s="233"/>
      <c r="E57" s="233"/>
      <c r="F57" s="233"/>
      <c r="G57" s="234"/>
      <c r="H57" s="185"/>
      <c r="I57" s="94" t="str">
        <f t="shared" ca="1" si="2"/>
        <v/>
      </c>
      <c r="J57" s="107"/>
      <c r="K57" s="235"/>
      <c r="L57" s="236"/>
      <c r="M57" s="235"/>
      <c r="N57" s="236"/>
      <c r="O57" s="107"/>
      <c r="P57" s="99"/>
      <c r="Q57" s="100"/>
      <c r="R57" s="100"/>
      <c r="S57" s="232"/>
      <c r="T57" s="233"/>
      <c r="U57" s="233"/>
      <c r="V57" s="234"/>
      <c r="W57" s="100"/>
      <c r="X57" s="46"/>
      <c r="Y57" s="141"/>
      <c r="Z57" s="28"/>
      <c r="AA57" s="40"/>
      <c r="AB57" s="28" t="b">
        <f t="shared" si="1"/>
        <v>0</v>
      </c>
      <c r="AC57" s="28"/>
      <c r="AD57" s="28"/>
      <c r="AE57" s="28"/>
      <c r="AF57" s="28"/>
      <c r="AG57" s="28"/>
      <c r="AH57" s="28"/>
      <c r="AI57" s="28"/>
      <c r="AJ57" s="28"/>
      <c r="AK57" s="28"/>
      <c r="AL57" s="28"/>
      <c r="AM57" s="28"/>
      <c r="AN57" s="28"/>
      <c r="AO57" s="28"/>
    </row>
    <row r="58" spans="1:41" s="20" customFormat="1" x14ac:dyDescent="0.25">
      <c r="A58" s="193"/>
      <c r="B58" s="154"/>
      <c r="C58" s="232"/>
      <c r="D58" s="233"/>
      <c r="E58" s="233"/>
      <c r="F58" s="233"/>
      <c r="G58" s="234"/>
      <c r="H58" s="185"/>
      <c r="I58" s="94" t="str">
        <f t="shared" ca="1" si="2"/>
        <v/>
      </c>
      <c r="J58" s="107"/>
      <c r="K58" s="235"/>
      <c r="L58" s="236"/>
      <c r="M58" s="235"/>
      <c r="N58" s="236"/>
      <c r="O58" s="107"/>
      <c r="P58" s="99"/>
      <c r="Q58" s="100"/>
      <c r="R58" s="100"/>
      <c r="S58" s="232"/>
      <c r="T58" s="233"/>
      <c r="U58" s="233"/>
      <c r="V58" s="234"/>
      <c r="W58" s="100"/>
      <c r="X58" s="46"/>
      <c r="Y58" s="141"/>
      <c r="Z58" s="28"/>
      <c r="AA58" s="40"/>
      <c r="AB58" s="28" t="b">
        <f t="shared" si="1"/>
        <v>0</v>
      </c>
      <c r="AC58" s="28"/>
      <c r="AD58" s="28"/>
      <c r="AE58" s="28"/>
      <c r="AF58" s="28"/>
      <c r="AG58" s="28"/>
      <c r="AH58" s="28"/>
      <c r="AI58" s="28"/>
      <c r="AJ58" s="28"/>
      <c r="AK58" s="28"/>
      <c r="AL58" s="28"/>
      <c r="AM58" s="28"/>
      <c r="AN58" s="28"/>
      <c r="AO58" s="28"/>
    </row>
    <row r="59" spans="1:41" s="20" customFormat="1" x14ac:dyDescent="0.25">
      <c r="A59" s="193"/>
      <c r="B59" s="154"/>
      <c r="C59" s="232"/>
      <c r="D59" s="233"/>
      <c r="E59" s="233"/>
      <c r="F59" s="233"/>
      <c r="G59" s="234"/>
      <c r="H59" s="185"/>
      <c r="I59" s="94" t="str">
        <f t="shared" ca="1" si="2"/>
        <v/>
      </c>
      <c r="J59" s="107"/>
      <c r="K59" s="235"/>
      <c r="L59" s="236"/>
      <c r="M59" s="235"/>
      <c r="N59" s="236"/>
      <c r="O59" s="107"/>
      <c r="P59" s="99"/>
      <c r="Q59" s="100"/>
      <c r="R59" s="100"/>
      <c r="S59" s="232"/>
      <c r="T59" s="233"/>
      <c r="U59" s="233"/>
      <c r="V59" s="234"/>
      <c r="W59" s="100"/>
      <c r="X59" s="46"/>
      <c r="Y59" s="141"/>
      <c r="Z59" s="28"/>
      <c r="AA59" s="40"/>
      <c r="AB59" s="28" t="b">
        <f t="shared" si="1"/>
        <v>0</v>
      </c>
      <c r="AC59" s="28"/>
      <c r="AD59" s="28"/>
      <c r="AE59" s="28"/>
      <c r="AF59" s="28"/>
      <c r="AG59" s="28"/>
      <c r="AH59" s="28"/>
      <c r="AI59" s="28"/>
      <c r="AJ59" s="28"/>
      <c r="AK59" s="28"/>
      <c r="AL59" s="28"/>
      <c r="AM59" s="28"/>
      <c r="AN59" s="28"/>
      <c r="AO59" s="28"/>
    </row>
    <row r="60" spans="1:41" s="20" customFormat="1" x14ac:dyDescent="0.25">
      <c r="A60" s="193"/>
      <c r="B60" s="154"/>
      <c r="C60" s="232"/>
      <c r="D60" s="233"/>
      <c r="E60" s="233"/>
      <c r="F60" s="233"/>
      <c r="G60" s="234"/>
      <c r="H60" s="185"/>
      <c r="I60" s="94" t="str">
        <f t="shared" ca="1" si="2"/>
        <v/>
      </c>
      <c r="J60" s="107"/>
      <c r="K60" s="235"/>
      <c r="L60" s="236"/>
      <c r="M60" s="235"/>
      <c r="N60" s="236"/>
      <c r="O60" s="107"/>
      <c r="P60" s="99"/>
      <c r="Q60" s="100"/>
      <c r="R60" s="100"/>
      <c r="S60" s="232"/>
      <c r="T60" s="233"/>
      <c r="U60" s="233"/>
      <c r="V60" s="234"/>
      <c r="W60" s="100"/>
      <c r="X60" s="46"/>
      <c r="Y60" s="141"/>
      <c r="Z60" s="28"/>
      <c r="AA60" s="40"/>
      <c r="AB60" s="28" t="b">
        <f t="shared" si="1"/>
        <v>0</v>
      </c>
      <c r="AC60" s="28"/>
      <c r="AD60" s="28"/>
      <c r="AE60" s="28"/>
      <c r="AF60" s="28"/>
      <c r="AG60" s="28"/>
      <c r="AH60" s="28"/>
      <c r="AI60" s="28"/>
      <c r="AJ60" s="28"/>
      <c r="AK60" s="28"/>
      <c r="AL60" s="28"/>
      <c r="AM60" s="28"/>
      <c r="AN60" s="28"/>
      <c r="AO60" s="28"/>
    </row>
    <row r="61" spans="1:41" s="20" customFormat="1" x14ac:dyDescent="0.25">
      <c r="A61" s="193"/>
      <c r="B61" s="154"/>
      <c r="C61" s="232"/>
      <c r="D61" s="233"/>
      <c r="E61" s="233"/>
      <c r="F61" s="233"/>
      <c r="G61" s="234"/>
      <c r="H61" s="185"/>
      <c r="I61" s="94" t="str">
        <f t="shared" ca="1" si="2"/>
        <v/>
      </c>
      <c r="J61" s="107"/>
      <c r="K61" s="235"/>
      <c r="L61" s="236"/>
      <c r="M61" s="235"/>
      <c r="N61" s="236"/>
      <c r="O61" s="107"/>
      <c r="P61" s="99"/>
      <c r="Q61" s="100"/>
      <c r="R61" s="100"/>
      <c r="S61" s="232"/>
      <c r="T61" s="233"/>
      <c r="U61" s="233"/>
      <c r="V61" s="234"/>
      <c r="W61" s="100"/>
      <c r="X61" s="46"/>
      <c r="Y61" s="141"/>
      <c r="Z61" s="28"/>
      <c r="AA61" s="40"/>
      <c r="AB61" s="28" t="b">
        <f t="shared" si="1"/>
        <v>0</v>
      </c>
      <c r="AC61" s="28"/>
      <c r="AD61" s="28"/>
      <c r="AE61" s="28"/>
      <c r="AF61" s="28"/>
      <c r="AG61" s="28"/>
      <c r="AH61" s="28"/>
      <c r="AI61" s="28"/>
      <c r="AJ61" s="28"/>
      <c r="AK61" s="28"/>
      <c r="AL61" s="28"/>
      <c r="AM61" s="28"/>
      <c r="AN61" s="28"/>
      <c r="AO61" s="28"/>
    </row>
    <row r="62" spans="1:41" s="20" customFormat="1" x14ac:dyDescent="0.25">
      <c r="A62" s="193"/>
      <c r="B62" s="154"/>
      <c r="C62" s="232"/>
      <c r="D62" s="233"/>
      <c r="E62" s="233"/>
      <c r="F62" s="233"/>
      <c r="G62" s="234"/>
      <c r="H62" s="185"/>
      <c r="I62" s="94" t="str">
        <f t="shared" ca="1" si="2"/>
        <v/>
      </c>
      <c r="J62" s="107"/>
      <c r="K62" s="235"/>
      <c r="L62" s="236"/>
      <c r="M62" s="235"/>
      <c r="N62" s="236"/>
      <c r="O62" s="107"/>
      <c r="P62" s="99"/>
      <c r="Q62" s="100"/>
      <c r="R62" s="100"/>
      <c r="S62" s="232"/>
      <c r="T62" s="233"/>
      <c r="U62" s="233"/>
      <c r="V62" s="234"/>
      <c r="W62" s="100"/>
      <c r="X62" s="46"/>
      <c r="Y62" s="141"/>
      <c r="Z62" s="28"/>
      <c r="AA62" s="40"/>
      <c r="AB62" s="28" t="b">
        <f t="shared" si="1"/>
        <v>0</v>
      </c>
      <c r="AC62" s="28"/>
      <c r="AD62" s="28"/>
      <c r="AE62" s="28"/>
      <c r="AF62" s="28"/>
      <c r="AG62" s="28"/>
      <c r="AH62" s="28"/>
      <c r="AI62" s="28"/>
      <c r="AJ62" s="28"/>
      <c r="AK62" s="28"/>
      <c r="AL62" s="28"/>
      <c r="AM62" s="28"/>
      <c r="AN62" s="28"/>
      <c r="AO62" s="28"/>
    </row>
    <row r="63" spans="1:41" s="20" customFormat="1" x14ac:dyDescent="0.25">
      <c r="A63" s="193"/>
      <c r="B63" s="154"/>
      <c r="C63" s="232"/>
      <c r="D63" s="233"/>
      <c r="E63" s="233"/>
      <c r="F63" s="233"/>
      <c r="G63" s="234"/>
      <c r="H63" s="185"/>
      <c r="I63" s="94" t="str">
        <f t="shared" ca="1" si="2"/>
        <v/>
      </c>
      <c r="J63" s="107"/>
      <c r="K63" s="235"/>
      <c r="L63" s="236"/>
      <c r="M63" s="235"/>
      <c r="N63" s="236"/>
      <c r="O63" s="107"/>
      <c r="P63" s="99"/>
      <c r="Q63" s="100"/>
      <c r="R63" s="100"/>
      <c r="S63" s="232"/>
      <c r="T63" s="233"/>
      <c r="U63" s="233"/>
      <c r="V63" s="234"/>
      <c r="W63" s="100"/>
      <c r="X63" s="46"/>
      <c r="Y63" s="141"/>
      <c r="Z63" s="28"/>
      <c r="AA63" s="40"/>
      <c r="AB63" s="28" t="b">
        <f t="shared" si="1"/>
        <v>0</v>
      </c>
      <c r="AC63" s="28"/>
      <c r="AD63" s="28"/>
      <c r="AE63" s="28"/>
      <c r="AF63" s="28"/>
      <c r="AG63" s="28"/>
      <c r="AH63" s="28"/>
      <c r="AI63" s="28"/>
      <c r="AJ63" s="28"/>
      <c r="AK63" s="28"/>
      <c r="AL63" s="28"/>
      <c r="AM63" s="28"/>
      <c r="AN63" s="28"/>
      <c r="AO63" s="28"/>
    </row>
    <row r="64" spans="1:41" s="20" customFormat="1" x14ac:dyDescent="0.25">
      <c r="A64" s="193"/>
      <c r="B64" s="154"/>
      <c r="C64" s="232"/>
      <c r="D64" s="233"/>
      <c r="E64" s="233"/>
      <c r="F64" s="233"/>
      <c r="G64" s="234"/>
      <c r="H64" s="185"/>
      <c r="I64" s="94" t="str">
        <f t="shared" ca="1" si="2"/>
        <v/>
      </c>
      <c r="J64" s="107"/>
      <c r="K64" s="235"/>
      <c r="L64" s="236"/>
      <c r="M64" s="235"/>
      <c r="N64" s="236"/>
      <c r="O64" s="107"/>
      <c r="P64" s="99"/>
      <c r="Q64" s="100"/>
      <c r="R64" s="100"/>
      <c r="S64" s="232"/>
      <c r="T64" s="233"/>
      <c r="U64" s="233"/>
      <c r="V64" s="234"/>
      <c r="W64" s="100"/>
      <c r="X64" s="46"/>
      <c r="Y64" s="141"/>
      <c r="Z64" s="28"/>
      <c r="AA64" s="40"/>
      <c r="AB64" s="28" t="b">
        <f t="shared" si="1"/>
        <v>0</v>
      </c>
      <c r="AC64" s="28"/>
      <c r="AD64" s="28"/>
      <c r="AE64" s="28"/>
      <c r="AF64" s="28"/>
      <c r="AG64" s="28"/>
      <c r="AH64" s="28"/>
      <c r="AI64" s="28"/>
      <c r="AJ64" s="28"/>
      <c r="AK64" s="28"/>
      <c r="AL64" s="28"/>
      <c r="AM64" s="28"/>
      <c r="AN64" s="28"/>
      <c r="AO64" s="28"/>
    </row>
    <row r="65" spans="1:41" s="20" customFormat="1" x14ac:dyDescent="0.25">
      <c r="A65" s="193"/>
      <c r="B65" s="154"/>
      <c r="C65" s="232"/>
      <c r="D65" s="233"/>
      <c r="E65" s="233"/>
      <c r="F65" s="233"/>
      <c r="G65" s="234"/>
      <c r="H65" s="185"/>
      <c r="I65" s="94" t="str">
        <f t="shared" ca="1" si="2"/>
        <v/>
      </c>
      <c r="J65" s="107"/>
      <c r="K65" s="235"/>
      <c r="L65" s="236"/>
      <c r="M65" s="235"/>
      <c r="N65" s="236"/>
      <c r="O65" s="107"/>
      <c r="P65" s="99"/>
      <c r="Q65" s="100"/>
      <c r="R65" s="100"/>
      <c r="S65" s="232"/>
      <c r="T65" s="233"/>
      <c r="U65" s="233"/>
      <c r="V65" s="234"/>
      <c r="W65" s="100"/>
      <c r="X65" s="46"/>
      <c r="Y65" s="141"/>
      <c r="Z65" s="28"/>
      <c r="AA65" s="40"/>
      <c r="AB65" s="28" t="b">
        <f t="shared" si="1"/>
        <v>0</v>
      </c>
      <c r="AC65" s="28"/>
      <c r="AD65" s="28"/>
      <c r="AE65" s="28"/>
      <c r="AF65" s="28"/>
      <c r="AG65" s="28"/>
      <c r="AH65" s="28"/>
      <c r="AI65" s="28"/>
      <c r="AJ65" s="28"/>
      <c r="AK65" s="28"/>
      <c r="AL65" s="28"/>
      <c r="AM65" s="28"/>
      <c r="AN65" s="28"/>
      <c r="AO65" s="28"/>
    </row>
    <row r="66" spans="1:41" s="20" customFormat="1" x14ac:dyDescent="0.25">
      <c r="A66" s="193"/>
      <c r="B66" s="154"/>
      <c r="C66" s="232"/>
      <c r="D66" s="233"/>
      <c r="E66" s="233"/>
      <c r="F66" s="233"/>
      <c r="G66" s="234"/>
      <c r="H66" s="185"/>
      <c r="I66" s="94" t="str">
        <f t="shared" ca="1" si="2"/>
        <v/>
      </c>
      <c r="J66" s="107"/>
      <c r="K66" s="235"/>
      <c r="L66" s="236"/>
      <c r="M66" s="235"/>
      <c r="N66" s="236"/>
      <c r="O66" s="107"/>
      <c r="P66" s="99"/>
      <c r="Q66" s="100"/>
      <c r="R66" s="100"/>
      <c r="S66" s="232"/>
      <c r="T66" s="233"/>
      <c r="U66" s="233"/>
      <c r="V66" s="234"/>
      <c r="W66" s="100"/>
      <c r="X66" s="46"/>
      <c r="Y66" s="141"/>
      <c r="Z66" s="28"/>
      <c r="AA66" s="40"/>
      <c r="AB66" s="28" t="b">
        <f t="shared" si="1"/>
        <v>0</v>
      </c>
      <c r="AC66" s="28"/>
      <c r="AD66" s="28"/>
      <c r="AE66" s="28"/>
      <c r="AF66" s="28"/>
      <c r="AG66" s="28"/>
      <c r="AH66" s="28"/>
      <c r="AI66" s="28"/>
      <c r="AJ66" s="28"/>
      <c r="AK66" s="28"/>
      <c r="AL66" s="28"/>
      <c r="AM66" s="28"/>
      <c r="AN66" s="28"/>
      <c r="AO66" s="28"/>
    </row>
    <row r="67" spans="1:41" s="20" customFormat="1" x14ac:dyDescent="0.25">
      <c r="A67" s="193"/>
      <c r="B67" s="154"/>
      <c r="C67" s="232"/>
      <c r="D67" s="233"/>
      <c r="E67" s="233"/>
      <c r="F67" s="233"/>
      <c r="G67" s="234"/>
      <c r="H67" s="185"/>
      <c r="I67" s="94" t="str">
        <f t="shared" ca="1" si="2"/>
        <v/>
      </c>
      <c r="J67" s="107"/>
      <c r="K67" s="235"/>
      <c r="L67" s="236"/>
      <c r="M67" s="235"/>
      <c r="N67" s="236"/>
      <c r="O67" s="107"/>
      <c r="P67" s="99"/>
      <c r="Q67" s="100"/>
      <c r="R67" s="100"/>
      <c r="S67" s="232"/>
      <c r="T67" s="233"/>
      <c r="U67" s="233"/>
      <c r="V67" s="234"/>
      <c r="W67" s="100"/>
      <c r="X67" s="46"/>
      <c r="Y67" s="141"/>
      <c r="Z67" s="28"/>
      <c r="AA67" s="40"/>
      <c r="AB67" s="28" t="b">
        <f t="shared" si="1"/>
        <v>0</v>
      </c>
      <c r="AC67" s="28"/>
      <c r="AD67" s="28"/>
      <c r="AE67" s="28"/>
      <c r="AF67" s="28"/>
      <c r="AG67" s="28"/>
      <c r="AH67" s="28"/>
      <c r="AI67" s="28"/>
      <c r="AJ67" s="28"/>
      <c r="AK67" s="28"/>
      <c r="AL67" s="28"/>
      <c r="AM67" s="28"/>
      <c r="AN67" s="28"/>
      <c r="AO67" s="28"/>
    </row>
    <row r="68" spans="1:41" s="20" customFormat="1" x14ac:dyDescent="0.25">
      <c r="A68" s="193"/>
      <c r="B68" s="154"/>
      <c r="C68" s="232"/>
      <c r="D68" s="233"/>
      <c r="E68" s="233"/>
      <c r="F68" s="233"/>
      <c r="G68" s="234"/>
      <c r="H68" s="185"/>
      <c r="I68" s="94" t="str">
        <f t="shared" ca="1" si="2"/>
        <v/>
      </c>
      <c r="J68" s="107"/>
      <c r="K68" s="235"/>
      <c r="L68" s="236"/>
      <c r="M68" s="235"/>
      <c r="N68" s="236"/>
      <c r="O68" s="107"/>
      <c r="P68" s="99"/>
      <c r="Q68" s="100"/>
      <c r="R68" s="100"/>
      <c r="S68" s="232"/>
      <c r="T68" s="233"/>
      <c r="U68" s="233"/>
      <c r="V68" s="234"/>
      <c r="W68" s="100"/>
      <c r="X68" s="46"/>
      <c r="Y68" s="141"/>
      <c r="Z68" s="28"/>
      <c r="AA68" s="40"/>
      <c r="AB68" s="28" t="b">
        <f t="shared" si="1"/>
        <v>0</v>
      </c>
      <c r="AC68" s="28"/>
      <c r="AD68" s="28"/>
      <c r="AE68" s="28"/>
      <c r="AF68" s="28"/>
      <c r="AG68" s="28"/>
      <c r="AH68" s="28"/>
      <c r="AI68" s="28"/>
      <c r="AJ68" s="28"/>
      <c r="AK68" s="28"/>
      <c r="AL68" s="28"/>
      <c r="AM68" s="28"/>
      <c r="AN68" s="28"/>
      <c r="AO68" s="28"/>
    </row>
    <row r="69" spans="1:41" s="20" customFormat="1" x14ac:dyDescent="0.25">
      <c r="A69" s="193"/>
      <c r="B69" s="154"/>
      <c r="C69" s="232"/>
      <c r="D69" s="233"/>
      <c r="E69" s="233"/>
      <c r="F69" s="233"/>
      <c r="G69" s="234"/>
      <c r="H69" s="185"/>
      <c r="I69" s="94" t="str">
        <f t="shared" ca="1" si="2"/>
        <v/>
      </c>
      <c r="J69" s="107"/>
      <c r="K69" s="235"/>
      <c r="L69" s="236"/>
      <c r="M69" s="235"/>
      <c r="N69" s="236"/>
      <c r="O69" s="107"/>
      <c r="P69" s="99"/>
      <c r="Q69" s="100"/>
      <c r="R69" s="100"/>
      <c r="S69" s="232"/>
      <c r="T69" s="233"/>
      <c r="U69" s="233"/>
      <c r="V69" s="234"/>
      <c r="W69" s="100"/>
      <c r="X69" s="46"/>
      <c r="Y69" s="141"/>
      <c r="Z69" s="28"/>
      <c r="AA69" s="40"/>
      <c r="AB69" s="28" t="b">
        <f t="shared" si="1"/>
        <v>0</v>
      </c>
      <c r="AC69" s="28"/>
      <c r="AD69" s="28"/>
      <c r="AE69" s="28"/>
      <c r="AF69" s="28"/>
      <c r="AG69" s="28"/>
      <c r="AH69" s="28"/>
      <c r="AI69" s="28"/>
      <c r="AJ69" s="28"/>
      <c r="AK69" s="28"/>
      <c r="AL69" s="28"/>
      <c r="AM69" s="28"/>
      <c r="AN69" s="28"/>
      <c r="AO69" s="28"/>
    </row>
    <row r="70" spans="1:41" s="20" customFormat="1" x14ac:dyDescent="0.25">
      <c r="A70" s="193"/>
      <c r="B70" s="154"/>
      <c r="C70" s="232"/>
      <c r="D70" s="233"/>
      <c r="E70" s="233"/>
      <c r="F70" s="233"/>
      <c r="G70" s="234"/>
      <c r="H70" s="185"/>
      <c r="I70" s="94" t="str">
        <f t="shared" ca="1" si="2"/>
        <v/>
      </c>
      <c r="J70" s="107"/>
      <c r="K70" s="235"/>
      <c r="L70" s="236"/>
      <c r="M70" s="235"/>
      <c r="N70" s="236"/>
      <c r="O70" s="107"/>
      <c r="P70" s="99"/>
      <c r="Q70" s="100"/>
      <c r="R70" s="100"/>
      <c r="S70" s="232"/>
      <c r="T70" s="233"/>
      <c r="U70" s="233"/>
      <c r="V70" s="234"/>
      <c r="W70" s="100"/>
      <c r="X70" s="46"/>
      <c r="Y70" s="141"/>
      <c r="Z70" s="28"/>
      <c r="AA70" s="40"/>
      <c r="AB70" s="28" t="b">
        <f t="shared" si="1"/>
        <v>0</v>
      </c>
      <c r="AC70" s="28"/>
      <c r="AD70" s="28"/>
      <c r="AE70" s="28"/>
      <c r="AF70" s="28"/>
      <c r="AG70" s="28"/>
      <c r="AH70" s="28"/>
      <c r="AI70" s="28"/>
      <c r="AJ70" s="28"/>
      <c r="AK70" s="28"/>
      <c r="AL70" s="28"/>
      <c r="AM70" s="28"/>
      <c r="AN70" s="28"/>
      <c r="AO70" s="28"/>
    </row>
    <row r="71" spans="1:41" s="20" customFormat="1" x14ac:dyDescent="0.25">
      <c r="A71" s="193"/>
      <c r="B71" s="154"/>
      <c r="C71" s="232"/>
      <c r="D71" s="233"/>
      <c r="E71" s="233"/>
      <c r="F71" s="233"/>
      <c r="G71" s="234"/>
      <c r="H71" s="185"/>
      <c r="I71" s="94" t="str">
        <f t="shared" ca="1" si="2"/>
        <v/>
      </c>
      <c r="J71" s="107"/>
      <c r="K71" s="235"/>
      <c r="L71" s="236"/>
      <c r="M71" s="235"/>
      <c r="N71" s="236"/>
      <c r="O71" s="107"/>
      <c r="P71" s="99"/>
      <c r="Q71" s="100"/>
      <c r="R71" s="100"/>
      <c r="S71" s="232"/>
      <c r="T71" s="233"/>
      <c r="U71" s="233"/>
      <c r="V71" s="234"/>
      <c r="W71" s="100"/>
      <c r="X71" s="46"/>
      <c r="Y71" s="141"/>
      <c r="Z71" s="28"/>
      <c r="AA71" s="40"/>
      <c r="AB71" s="28" t="b">
        <f t="shared" si="1"/>
        <v>0</v>
      </c>
      <c r="AC71" s="28"/>
      <c r="AD71" s="28"/>
      <c r="AE71" s="28"/>
      <c r="AF71" s="28"/>
      <c r="AG71" s="28"/>
      <c r="AH71" s="28"/>
      <c r="AI71" s="28"/>
      <c r="AJ71" s="28"/>
      <c r="AK71" s="28"/>
      <c r="AL71" s="28"/>
      <c r="AM71" s="28"/>
      <c r="AN71" s="28"/>
      <c r="AO71" s="28"/>
    </row>
    <row r="72" spans="1:41" s="20" customFormat="1" x14ac:dyDescent="0.25">
      <c r="A72" s="193"/>
      <c r="B72" s="154"/>
      <c r="C72" s="232"/>
      <c r="D72" s="233"/>
      <c r="E72" s="233"/>
      <c r="F72" s="233"/>
      <c r="G72" s="234"/>
      <c r="H72" s="185"/>
      <c r="I72" s="94" t="str">
        <f t="shared" ca="1" si="2"/>
        <v/>
      </c>
      <c r="J72" s="107"/>
      <c r="K72" s="235"/>
      <c r="L72" s="236"/>
      <c r="M72" s="235"/>
      <c r="N72" s="236"/>
      <c r="O72" s="107"/>
      <c r="P72" s="99"/>
      <c r="Q72" s="100"/>
      <c r="R72" s="100"/>
      <c r="S72" s="232"/>
      <c r="T72" s="233"/>
      <c r="U72" s="233"/>
      <c r="V72" s="234"/>
      <c r="W72" s="100"/>
      <c r="X72" s="46"/>
      <c r="Y72" s="141"/>
      <c r="Z72" s="28"/>
      <c r="AA72" s="40"/>
      <c r="AB72" s="28" t="b">
        <f t="shared" si="1"/>
        <v>0</v>
      </c>
      <c r="AC72" s="28"/>
      <c r="AD72" s="28"/>
      <c r="AE72" s="28"/>
      <c r="AF72" s="28"/>
      <c r="AG72" s="28"/>
      <c r="AH72" s="28"/>
      <c r="AI72" s="28"/>
      <c r="AJ72" s="28"/>
      <c r="AK72" s="28"/>
      <c r="AL72" s="28"/>
      <c r="AM72" s="28"/>
      <c r="AN72" s="28"/>
      <c r="AO72" s="28"/>
    </row>
    <row r="73" spans="1:41" s="20" customFormat="1" x14ac:dyDescent="0.25">
      <c r="A73" s="193"/>
      <c r="B73" s="154"/>
      <c r="C73" s="232"/>
      <c r="D73" s="233"/>
      <c r="E73" s="233"/>
      <c r="F73" s="233"/>
      <c r="G73" s="234"/>
      <c r="H73" s="185"/>
      <c r="I73" s="94" t="str">
        <f t="shared" ca="1" si="2"/>
        <v/>
      </c>
      <c r="J73" s="107"/>
      <c r="K73" s="235"/>
      <c r="L73" s="236"/>
      <c r="M73" s="235"/>
      <c r="N73" s="236"/>
      <c r="O73" s="107"/>
      <c r="P73" s="99"/>
      <c r="Q73" s="100"/>
      <c r="R73" s="100"/>
      <c r="S73" s="232"/>
      <c r="T73" s="233"/>
      <c r="U73" s="233"/>
      <c r="V73" s="234"/>
      <c r="W73" s="100"/>
      <c r="X73" s="46"/>
      <c r="Y73" s="141"/>
      <c r="Z73" s="28"/>
      <c r="AA73" s="40"/>
      <c r="AB73" s="28" t="b">
        <f t="shared" si="1"/>
        <v>0</v>
      </c>
      <c r="AC73" s="28"/>
      <c r="AD73" s="28"/>
      <c r="AE73" s="28"/>
      <c r="AF73" s="28"/>
      <c r="AG73" s="28"/>
      <c r="AH73" s="28"/>
      <c r="AI73" s="28"/>
      <c r="AJ73" s="28"/>
      <c r="AK73" s="28"/>
      <c r="AL73" s="28"/>
      <c r="AM73" s="28"/>
      <c r="AN73" s="28"/>
      <c r="AO73" s="28"/>
    </row>
    <row r="74" spans="1:41" s="20" customFormat="1" x14ac:dyDescent="0.25">
      <c r="A74" s="193"/>
      <c r="B74" s="154"/>
      <c r="C74" s="232"/>
      <c r="D74" s="233"/>
      <c r="E74" s="233"/>
      <c r="F74" s="233"/>
      <c r="G74" s="234"/>
      <c r="H74" s="185"/>
      <c r="I74" s="94" t="str">
        <f t="shared" ca="1" si="2"/>
        <v/>
      </c>
      <c r="J74" s="107"/>
      <c r="K74" s="235"/>
      <c r="L74" s="236"/>
      <c r="M74" s="235"/>
      <c r="N74" s="236"/>
      <c r="O74" s="107"/>
      <c r="P74" s="99"/>
      <c r="Q74" s="100"/>
      <c r="R74" s="100"/>
      <c r="S74" s="232"/>
      <c r="T74" s="233"/>
      <c r="U74" s="233"/>
      <c r="V74" s="234"/>
      <c r="W74" s="100"/>
      <c r="X74" s="46"/>
      <c r="Y74" s="141"/>
      <c r="Z74" s="28"/>
      <c r="AA74" s="40"/>
      <c r="AB74" s="28" t="b">
        <f t="shared" si="1"/>
        <v>0</v>
      </c>
      <c r="AC74" s="28"/>
      <c r="AD74" s="28"/>
      <c r="AE74" s="28"/>
      <c r="AF74" s="28"/>
      <c r="AG74" s="28"/>
      <c r="AH74" s="28"/>
      <c r="AI74" s="28"/>
      <c r="AJ74" s="28"/>
      <c r="AK74" s="28"/>
      <c r="AL74" s="28"/>
      <c r="AM74" s="28"/>
      <c r="AN74" s="28"/>
      <c r="AO74" s="28"/>
    </row>
    <row r="75" spans="1:41" s="20" customFormat="1" x14ac:dyDescent="0.25">
      <c r="A75" s="193"/>
      <c r="B75" s="154"/>
      <c r="C75" s="232"/>
      <c r="D75" s="233"/>
      <c r="E75" s="233"/>
      <c r="F75" s="233"/>
      <c r="G75" s="234"/>
      <c r="H75" s="185"/>
      <c r="I75" s="94" t="str">
        <f t="shared" ca="1" si="2"/>
        <v/>
      </c>
      <c r="J75" s="107"/>
      <c r="K75" s="235"/>
      <c r="L75" s="236"/>
      <c r="M75" s="235"/>
      <c r="N75" s="236"/>
      <c r="O75" s="107"/>
      <c r="P75" s="99"/>
      <c r="Q75" s="100"/>
      <c r="R75" s="100"/>
      <c r="S75" s="232"/>
      <c r="T75" s="233"/>
      <c r="U75" s="233"/>
      <c r="V75" s="234"/>
      <c r="W75" s="100"/>
      <c r="X75" s="46"/>
      <c r="Y75" s="141"/>
      <c r="Z75" s="28"/>
      <c r="AA75" s="40"/>
      <c r="AB75" s="28" t="b">
        <f t="shared" si="1"/>
        <v>0</v>
      </c>
      <c r="AC75" s="28"/>
      <c r="AD75" s="28"/>
      <c r="AE75" s="28"/>
      <c r="AF75" s="28"/>
      <c r="AG75" s="28"/>
      <c r="AH75" s="28"/>
      <c r="AI75" s="28"/>
      <c r="AJ75" s="28"/>
      <c r="AK75" s="28"/>
      <c r="AL75" s="28"/>
      <c r="AM75" s="28"/>
      <c r="AN75" s="28"/>
      <c r="AO75" s="28"/>
    </row>
    <row r="76" spans="1:41" s="20" customFormat="1" x14ac:dyDescent="0.25">
      <c r="A76" s="193"/>
      <c r="B76" s="154"/>
      <c r="C76" s="232"/>
      <c r="D76" s="233"/>
      <c r="E76" s="233"/>
      <c r="F76" s="233"/>
      <c r="G76" s="234"/>
      <c r="H76" s="185"/>
      <c r="I76" s="94" t="str">
        <f t="shared" ca="1" si="2"/>
        <v/>
      </c>
      <c r="J76" s="107"/>
      <c r="K76" s="235"/>
      <c r="L76" s="236"/>
      <c r="M76" s="235"/>
      <c r="N76" s="236"/>
      <c r="O76" s="107"/>
      <c r="P76" s="99"/>
      <c r="Q76" s="100"/>
      <c r="R76" s="100"/>
      <c r="S76" s="232"/>
      <c r="T76" s="233"/>
      <c r="U76" s="233"/>
      <c r="V76" s="234"/>
      <c r="W76" s="100"/>
      <c r="X76" s="46"/>
      <c r="Y76" s="141"/>
      <c r="Z76" s="28"/>
      <c r="AA76" s="40"/>
      <c r="AB76" s="28" t="b">
        <f t="shared" si="1"/>
        <v>0</v>
      </c>
      <c r="AC76" s="28"/>
      <c r="AD76" s="28"/>
      <c r="AE76" s="28"/>
      <c r="AF76" s="28"/>
      <c r="AG76" s="28"/>
      <c r="AH76" s="28"/>
      <c r="AI76" s="28"/>
      <c r="AJ76" s="28"/>
      <c r="AK76" s="28"/>
      <c r="AL76" s="28"/>
      <c r="AM76" s="28"/>
      <c r="AN76" s="28"/>
      <c r="AO76" s="28"/>
    </row>
    <row r="77" spans="1:41" s="20" customFormat="1" x14ac:dyDescent="0.25">
      <c r="A77" s="193"/>
      <c r="B77" s="154"/>
      <c r="C77" s="232"/>
      <c r="D77" s="233"/>
      <c r="E77" s="233"/>
      <c r="F77" s="233"/>
      <c r="G77" s="234"/>
      <c r="H77" s="185"/>
      <c r="I77" s="94" t="str">
        <f t="shared" ref="I77:I80" ca="1" si="3">IF(H77=0,"",DAYS360(H77,TODAY())/360)</f>
        <v/>
      </c>
      <c r="J77" s="107"/>
      <c r="K77" s="235"/>
      <c r="L77" s="236"/>
      <c r="M77" s="235"/>
      <c r="N77" s="236"/>
      <c r="O77" s="107"/>
      <c r="P77" s="99"/>
      <c r="Q77" s="100"/>
      <c r="R77" s="100"/>
      <c r="S77" s="232"/>
      <c r="T77" s="233"/>
      <c r="U77" s="233"/>
      <c r="V77" s="234"/>
      <c r="W77" s="100"/>
      <c r="X77" s="46"/>
      <c r="Y77" s="141"/>
      <c r="Z77" s="28"/>
      <c r="AA77" s="40"/>
      <c r="AB77" s="28" t="b">
        <f t="shared" si="1"/>
        <v>0</v>
      </c>
      <c r="AC77" s="28"/>
      <c r="AD77" s="28"/>
      <c r="AE77" s="28"/>
      <c r="AF77" s="28"/>
      <c r="AG77" s="28"/>
      <c r="AH77" s="28"/>
      <c r="AI77" s="28"/>
      <c r="AJ77" s="28"/>
      <c r="AK77" s="28"/>
      <c r="AL77" s="28"/>
      <c r="AM77" s="28"/>
      <c r="AN77" s="28"/>
      <c r="AO77" s="28"/>
    </row>
    <row r="78" spans="1:41" s="20" customFormat="1" x14ac:dyDescent="0.25">
      <c r="A78" s="193"/>
      <c r="B78" s="154"/>
      <c r="C78" s="232"/>
      <c r="D78" s="233"/>
      <c r="E78" s="233"/>
      <c r="F78" s="233"/>
      <c r="G78" s="234"/>
      <c r="H78" s="185"/>
      <c r="I78" s="94" t="str">
        <f t="shared" ca="1" si="3"/>
        <v/>
      </c>
      <c r="J78" s="107"/>
      <c r="K78" s="235"/>
      <c r="L78" s="236"/>
      <c r="M78" s="235"/>
      <c r="N78" s="236"/>
      <c r="O78" s="107"/>
      <c r="P78" s="99"/>
      <c r="Q78" s="100"/>
      <c r="R78" s="100"/>
      <c r="S78" s="232"/>
      <c r="T78" s="233"/>
      <c r="U78" s="233"/>
      <c r="V78" s="234"/>
      <c r="W78" s="100"/>
      <c r="X78" s="46"/>
      <c r="Y78" s="141"/>
      <c r="Z78" s="28"/>
      <c r="AA78" s="40"/>
      <c r="AB78" s="28" t="b">
        <f t="shared" ref="AB78:AB88" si="4">IF(X78=1,1,IF(X78&gt;1,0))</f>
        <v>0</v>
      </c>
      <c r="AC78" s="28"/>
      <c r="AD78" s="28"/>
      <c r="AE78" s="28"/>
      <c r="AF78" s="28"/>
      <c r="AG78" s="28"/>
      <c r="AH78" s="28"/>
      <c r="AI78" s="28"/>
      <c r="AJ78" s="28"/>
      <c r="AK78" s="28"/>
      <c r="AL78" s="28"/>
      <c r="AM78" s="28"/>
      <c r="AN78" s="28"/>
      <c r="AO78" s="28"/>
    </row>
    <row r="79" spans="1:41" s="20" customFormat="1" x14ac:dyDescent="0.25">
      <c r="A79" s="193"/>
      <c r="B79" s="154"/>
      <c r="C79" s="232"/>
      <c r="D79" s="233"/>
      <c r="E79" s="233"/>
      <c r="F79" s="233"/>
      <c r="G79" s="234"/>
      <c r="H79" s="185"/>
      <c r="I79" s="94" t="str">
        <f t="shared" ca="1" si="3"/>
        <v/>
      </c>
      <c r="J79" s="107"/>
      <c r="K79" s="235"/>
      <c r="L79" s="236"/>
      <c r="M79" s="235"/>
      <c r="N79" s="236"/>
      <c r="O79" s="107"/>
      <c r="P79" s="99"/>
      <c r="Q79" s="100"/>
      <c r="R79" s="100"/>
      <c r="S79" s="232"/>
      <c r="T79" s="233"/>
      <c r="U79" s="233"/>
      <c r="V79" s="234"/>
      <c r="W79" s="100"/>
      <c r="X79" s="46"/>
      <c r="Y79" s="141"/>
      <c r="Z79" s="28"/>
      <c r="AA79" s="40"/>
      <c r="AB79" s="28" t="b">
        <f t="shared" si="4"/>
        <v>0</v>
      </c>
      <c r="AC79" s="28"/>
      <c r="AD79" s="28"/>
      <c r="AE79" s="28"/>
      <c r="AF79" s="28"/>
      <c r="AG79" s="28"/>
      <c r="AH79" s="28"/>
      <c r="AI79" s="28"/>
      <c r="AJ79" s="28"/>
      <c r="AK79" s="28"/>
      <c r="AL79" s="28"/>
      <c r="AM79" s="28"/>
      <c r="AN79" s="28"/>
      <c r="AO79" s="28"/>
    </row>
    <row r="80" spans="1:41" s="20" customFormat="1" x14ac:dyDescent="0.25">
      <c r="A80" s="193"/>
      <c r="B80" s="154"/>
      <c r="C80" s="232"/>
      <c r="D80" s="233"/>
      <c r="E80" s="233"/>
      <c r="F80" s="233"/>
      <c r="G80" s="234"/>
      <c r="H80" s="185"/>
      <c r="I80" s="94" t="str">
        <f t="shared" ca="1" si="3"/>
        <v/>
      </c>
      <c r="J80" s="107"/>
      <c r="K80" s="235"/>
      <c r="L80" s="236"/>
      <c r="M80" s="235"/>
      <c r="N80" s="236"/>
      <c r="O80" s="107"/>
      <c r="P80" s="99"/>
      <c r="Q80" s="100"/>
      <c r="R80" s="100"/>
      <c r="S80" s="232"/>
      <c r="T80" s="233"/>
      <c r="U80" s="233"/>
      <c r="V80" s="234"/>
      <c r="W80" s="100"/>
      <c r="X80" s="46"/>
      <c r="Y80" s="141"/>
      <c r="Z80" s="28"/>
      <c r="AA80" s="40"/>
      <c r="AB80" s="28" t="b">
        <f t="shared" si="4"/>
        <v>0</v>
      </c>
      <c r="AC80" s="28"/>
      <c r="AD80" s="28"/>
      <c r="AE80" s="28"/>
      <c r="AF80" s="28"/>
      <c r="AG80" s="28"/>
      <c r="AH80" s="28"/>
      <c r="AI80" s="28"/>
      <c r="AJ80" s="28"/>
      <c r="AK80" s="28"/>
      <c r="AL80" s="28"/>
      <c r="AM80" s="28"/>
      <c r="AN80" s="28"/>
      <c r="AO80" s="28"/>
    </row>
    <row r="81" spans="1:47" s="20" customFormat="1" x14ac:dyDescent="0.25">
      <c r="A81" s="193"/>
      <c r="B81" s="154"/>
      <c r="C81" s="232"/>
      <c r="D81" s="233"/>
      <c r="E81" s="233"/>
      <c r="F81" s="233"/>
      <c r="G81" s="234"/>
      <c r="H81" s="185"/>
      <c r="I81" s="94" t="str">
        <f t="shared" ref="I81:I88" ca="1" si="5">IF(H81=0,"",DAYS360(H81,TODAY())/360)</f>
        <v/>
      </c>
      <c r="J81" s="107"/>
      <c r="K81" s="235"/>
      <c r="L81" s="236"/>
      <c r="M81" s="235"/>
      <c r="N81" s="236"/>
      <c r="O81" s="107"/>
      <c r="P81" s="99"/>
      <c r="Q81" s="100"/>
      <c r="R81" s="100"/>
      <c r="S81" s="232"/>
      <c r="T81" s="233"/>
      <c r="U81" s="233"/>
      <c r="V81" s="234"/>
      <c r="W81" s="100"/>
      <c r="X81" s="46"/>
      <c r="Y81" s="141"/>
      <c r="Z81" s="28"/>
      <c r="AA81" s="40"/>
      <c r="AB81" s="28" t="b">
        <f t="shared" si="4"/>
        <v>0</v>
      </c>
      <c r="AC81" s="28"/>
      <c r="AD81" s="28"/>
      <c r="AE81" s="28"/>
      <c r="AF81" s="28"/>
      <c r="AG81" s="28"/>
      <c r="AH81" s="28"/>
      <c r="AI81" s="28"/>
      <c r="AJ81" s="28"/>
      <c r="AK81" s="28"/>
      <c r="AL81" s="28"/>
      <c r="AM81" s="28"/>
      <c r="AN81" s="28"/>
      <c r="AO81" s="28"/>
    </row>
    <row r="82" spans="1:47" s="20" customFormat="1" x14ac:dyDescent="0.25">
      <c r="A82" s="193"/>
      <c r="B82" s="154"/>
      <c r="C82" s="232"/>
      <c r="D82" s="233"/>
      <c r="E82" s="233"/>
      <c r="F82" s="233"/>
      <c r="G82" s="234"/>
      <c r="H82" s="185"/>
      <c r="I82" s="94" t="str">
        <f t="shared" ca="1" si="5"/>
        <v/>
      </c>
      <c r="J82" s="107"/>
      <c r="K82" s="235"/>
      <c r="L82" s="236"/>
      <c r="M82" s="235"/>
      <c r="N82" s="236"/>
      <c r="O82" s="107"/>
      <c r="P82" s="99"/>
      <c r="Q82" s="100"/>
      <c r="R82" s="100"/>
      <c r="S82" s="232"/>
      <c r="T82" s="233"/>
      <c r="U82" s="233"/>
      <c r="V82" s="234"/>
      <c r="W82" s="100"/>
      <c r="X82" s="46"/>
      <c r="Y82" s="141"/>
      <c r="Z82" s="28"/>
      <c r="AA82" s="40"/>
      <c r="AB82" s="28" t="b">
        <f t="shared" si="4"/>
        <v>0</v>
      </c>
      <c r="AC82" s="28"/>
      <c r="AD82" s="28"/>
      <c r="AE82" s="28"/>
      <c r="AF82" s="28"/>
      <c r="AG82" s="28"/>
      <c r="AH82" s="28"/>
      <c r="AI82" s="28"/>
      <c r="AJ82" s="28"/>
      <c r="AK82" s="28"/>
      <c r="AL82" s="28"/>
      <c r="AM82" s="28"/>
      <c r="AN82" s="28"/>
      <c r="AO82" s="28"/>
    </row>
    <row r="83" spans="1:47" s="20" customFormat="1" x14ac:dyDescent="0.25">
      <c r="A83" s="193"/>
      <c r="B83" s="154"/>
      <c r="C83" s="232"/>
      <c r="D83" s="233"/>
      <c r="E83" s="233"/>
      <c r="F83" s="233"/>
      <c r="G83" s="234"/>
      <c r="H83" s="185"/>
      <c r="I83" s="94" t="str">
        <f t="shared" ca="1" si="5"/>
        <v/>
      </c>
      <c r="J83" s="107"/>
      <c r="K83" s="235"/>
      <c r="L83" s="236"/>
      <c r="M83" s="235"/>
      <c r="N83" s="236"/>
      <c r="O83" s="107"/>
      <c r="P83" s="99"/>
      <c r="Q83" s="100"/>
      <c r="R83" s="100"/>
      <c r="S83" s="232"/>
      <c r="T83" s="233"/>
      <c r="U83" s="233"/>
      <c r="V83" s="234"/>
      <c r="W83" s="100"/>
      <c r="X83" s="46"/>
      <c r="Y83" s="141"/>
      <c r="Z83" s="28"/>
      <c r="AA83" s="40"/>
      <c r="AB83" s="28" t="b">
        <f t="shared" si="4"/>
        <v>0</v>
      </c>
      <c r="AC83" s="28"/>
      <c r="AD83" s="28"/>
      <c r="AE83" s="28"/>
      <c r="AF83" s="28"/>
      <c r="AG83" s="28"/>
      <c r="AH83" s="28"/>
      <c r="AI83" s="28"/>
      <c r="AJ83" s="28"/>
      <c r="AK83" s="28"/>
      <c r="AL83" s="28"/>
      <c r="AM83" s="28"/>
      <c r="AN83" s="28"/>
      <c r="AO83" s="28"/>
    </row>
    <row r="84" spans="1:47" s="20" customFormat="1" x14ac:dyDescent="0.25">
      <c r="A84" s="193"/>
      <c r="B84" s="154"/>
      <c r="C84" s="232"/>
      <c r="D84" s="233"/>
      <c r="E84" s="233"/>
      <c r="F84" s="233"/>
      <c r="G84" s="234"/>
      <c r="H84" s="185"/>
      <c r="I84" s="94" t="str">
        <f t="shared" ca="1" si="5"/>
        <v/>
      </c>
      <c r="J84" s="107"/>
      <c r="K84" s="235"/>
      <c r="L84" s="236"/>
      <c r="M84" s="235"/>
      <c r="N84" s="236"/>
      <c r="O84" s="107"/>
      <c r="P84" s="99"/>
      <c r="Q84" s="100"/>
      <c r="R84" s="100"/>
      <c r="S84" s="232"/>
      <c r="T84" s="233"/>
      <c r="U84" s="233"/>
      <c r="V84" s="234"/>
      <c r="W84" s="100"/>
      <c r="X84" s="46"/>
      <c r="Y84" s="141"/>
      <c r="Z84" s="28"/>
      <c r="AA84" s="40"/>
      <c r="AB84" s="28" t="b">
        <f t="shared" si="4"/>
        <v>0</v>
      </c>
      <c r="AC84" s="28"/>
      <c r="AD84" s="28"/>
      <c r="AE84" s="28"/>
      <c r="AF84" s="28"/>
      <c r="AG84" s="28"/>
      <c r="AH84" s="28"/>
      <c r="AI84" s="28"/>
      <c r="AJ84" s="28"/>
      <c r="AK84" s="28"/>
      <c r="AL84" s="28"/>
      <c r="AM84" s="28"/>
      <c r="AN84" s="28"/>
      <c r="AO84" s="28"/>
    </row>
    <row r="85" spans="1:47" s="20" customFormat="1" x14ac:dyDescent="0.25">
      <c r="A85" s="193"/>
      <c r="B85" s="154"/>
      <c r="C85" s="232"/>
      <c r="D85" s="233"/>
      <c r="E85" s="233"/>
      <c r="F85" s="233"/>
      <c r="G85" s="234"/>
      <c r="H85" s="185"/>
      <c r="I85" s="94" t="str">
        <f t="shared" ca="1" si="5"/>
        <v/>
      </c>
      <c r="J85" s="107"/>
      <c r="K85" s="235"/>
      <c r="L85" s="236"/>
      <c r="M85" s="235"/>
      <c r="N85" s="236"/>
      <c r="O85" s="107"/>
      <c r="P85" s="99"/>
      <c r="Q85" s="100"/>
      <c r="R85" s="100"/>
      <c r="S85" s="232"/>
      <c r="T85" s="233"/>
      <c r="U85" s="233"/>
      <c r="V85" s="234"/>
      <c r="W85" s="100"/>
      <c r="X85" s="46"/>
      <c r="Y85" s="141"/>
      <c r="Z85" s="28"/>
      <c r="AA85" s="40"/>
      <c r="AB85" s="28" t="b">
        <f t="shared" si="4"/>
        <v>0</v>
      </c>
      <c r="AC85" s="28"/>
      <c r="AD85" s="28"/>
      <c r="AE85" s="28"/>
      <c r="AF85" s="28"/>
      <c r="AG85" s="28"/>
      <c r="AH85" s="28"/>
      <c r="AI85" s="28"/>
      <c r="AJ85" s="28"/>
      <c r="AK85" s="28"/>
      <c r="AL85" s="28"/>
      <c r="AM85" s="28"/>
      <c r="AN85" s="28"/>
      <c r="AO85" s="28"/>
    </row>
    <row r="86" spans="1:47" s="20" customFormat="1" x14ac:dyDescent="0.25">
      <c r="A86" s="193"/>
      <c r="B86" s="154"/>
      <c r="C86" s="232"/>
      <c r="D86" s="233"/>
      <c r="E86" s="233"/>
      <c r="F86" s="233"/>
      <c r="G86" s="234"/>
      <c r="H86" s="185"/>
      <c r="I86" s="94" t="str">
        <f t="shared" ca="1" si="5"/>
        <v/>
      </c>
      <c r="J86" s="107"/>
      <c r="K86" s="235"/>
      <c r="L86" s="236"/>
      <c r="M86" s="235"/>
      <c r="N86" s="236"/>
      <c r="O86" s="107"/>
      <c r="P86" s="99"/>
      <c r="Q86" s="100"/>
      <c r="R86" s="100"/>
      <c r="S86" s="232"/>
      <c r="T86" s="233"/>
      <c r="U86" s="233"/>
      <c r="V86" s="234"/>
      <c r="W86" s="100"/>
      <c r="X86" s="46"/>
      <c r="Y86" s="141"/>
      <c r="Z86" s="28"/>
      <c r="AA86" s="40"/>
      <c r="AB86" s="28" t="b">
        <f t="shared" si="4"/>
        <v>0</v>
      </c>
      <c r="AC86" s="28"/>
      <c r="AD86" s="28"/>
      <c r="AE86" s="28"/>
      <c r="AF86" s="28"/>
      <c r="AG86" s="28"/>
      <c r="AH86" s="28"/>
      <c r="AI86" s="28"/>
      <c r="AJ86" s="28"/>
      <c r="AK86" s="28"/>
      <c r="AL86" s="28"/>
      <c r="AM86" s="28"/>
      <c r="AN86" s="28"/>
      <c r="AO86" s="28"/>
    </row>
    <row r="87" spans="1:47" s="20" customFormat="1" x14ac:dyDescent="0.25">
      <c r="A87" s="193"/>
      <c r="B87" s="154"/>
      <c r="C87" s="232"/>
      <c r="D87" s="233"/>
      <c r="E87" s="233"/>
      <c r="F87" s="233"/>
      <c r="G87" s="234"/>
      <c r="H87" s="185"/>
      <c r="I87" s="94" t="str">
        <f t="shared" ca="1" si="5"/>
        <v/>
      </c>
      <c r="J87" s="107"/>
      <c r="K87" s="235"/>
      <c r="L87" s="236"/>
      <c r="M87" s="235"/>
      <c r="N87" s="236"/>
      <c r="O87" s="107"/>
      <c r="P87" s="99"/>
      <c r="Q87" s="100"/>
      <c r="R87" s="100"/>
      <c r="S87" s="232"/>
      <c r="T87" s="233"/>
      <c r="U87" s="233"/>
      <c r="V87" s="234"/>
      <c r="W87" s="100"/>
      <c r="X87" s="46"/>
      <c r="Y87" s="141"/>
      <c r="Z87" s="28"/>
      <c r="AA87" s="40"/>
      <c r="AB87" s="28" t="b">
        <f t="shared" si="4"/>
        <v>0</v>
      </c>
      <c r="AC87" s="28"/>
      <c r="AD87" s="28"/>
      <c r="AE87" s="28"/>
      <c r="AF87" s="28"/>
      <c r="AG87" s="28"/>
      <c r="AH87" s="28"/>
      <c r="AI87" s="28"/>
      <c r="AJ87" s="28"/>
      <c r="AK87" s="28"/>
      <c r="AL87" s="28"/>
      <c r="AM87" s="28"/>
      <c r="AN87" s="28"/>
      <c r="AO87" s="28"/>
    </row>
    <row r="88" spans="1:47" s="20" customFormat="1" x14ac:dyDescent="0.25">
      <c r="A88" s="193"/>
      <c r="B88" s="154"/>
      <c r="C88" s="232"/>
      <c r="D88" s="233"/>
      <c r="E88" s="233"/>
      <c r="F88" s="233"/>
      <c r="G88" s="234"/>
      <c r="H88" s="185"/>
      <c r="I88" s="94" t="str">
        <f t="shared" ca="1" si="5"/>
        <v/>
      </c>
      <c r="J88" s="107"/>
      <c r="K88" s="235"/>
      <c r="L88" s="236"/>
      <c r="M88" s="235"/>
      <c r="N88" s="236"/>
      <c r="O88" s="107"/>
      <c r="P88" s="99"/>
      <c r="Q88" s="100"/>
      <c r="R88" s="100"/>
      <c r="S88" s="232"/>
      <c r="T88" s="233"/>
      <c r="U88" s="233"/>
      <c r="V88" s="234"/>
      <c r="W88" s="100"/>
      <c r="X88" s="46"/>
      <c r="Y88" s="141"/>
      <c r="Z88" s="28"/>
      <c r="AA88" s="40"/>
      <c r="AB88" s="28" t="b">
        <f t="shared" si="4"/>
        <v>0</v>
      </c>
      <c r="AC88" s="28"/>
      <c r="AD88" s="28"/>
      <c r="AE88" s="28"/>
      <c r="AF88" s="28"/>
      <c r="AG88" s="28"/>
      <c r="AH88" s="28"/>
      <c r="AI88" s="28"/>
      <c r="AJ88" s="28"/>
      <c r="AK88" s="28"/>
      <c r="AL88" s="28"/>
      <c r="AM88" s="28"/>
      <c r="AN88" s="28"/>
      <c r="AO88" s="28"/>
    </row>
    <row r="89" spans="1:47" s="22" customFormat="1" ht="17.25" customHeight="1" x14ac:dyDescent="0.25">
      <c r="A89" s="106"/>
      <c r="B89" s="106"/>
      <c r="C89" s="106"/>
      <c r="D89" s="106"/>
      <c r="E89" s="106"/>
      <c r="F89" s="106"/>
      <c r="G89" s="178"/>
      <c r="H89" s="106"/>
      <c r="I89" s="106"/>
      <c r="J89" s="106"/>
      <c r="K89" s="43"/>
      <c r="L89" s="43"/>
      <c r="M89" s="43"/>
      <c r="N89" s="43"/>
      <c r="O89" s="43"/>
      <c r="P89" s="43"/>
      <c r="Q89" s="43"/>
      <c r="R89" s="43"/>
      <c r="S89" s="43"/>
      <c r="T89" s="43"/>
      <c r="U89" s="43"/>
      <c r="V89" s="43"/>
      <c r="W89" s="43"/>
      <c r="X89" s="124"/>
      <c r="Y89" s="43"/>
      <c r="Z89" s="43"/>
      <c r="AA89" s="124"/>
      <c r="AB89" s="43"/>
      <c r="AC89" s="125"/>
      <c r="AD89" s="43"/>
      <c r="AE89" s="43"/>
      <c r="AF89" s="125"/>
      <c r="AG89" s="43"/>
      <c r="AH89" s="43"/>
      <c r="AI89" s="43"/>
      <c r="AJ89" s="43"/>
      <c r="AK89" s="43"/>
      <c r="AL89" s="43"/>
      <c r="AM89" s="43"/>
      <c r="AN89" s="43"/>
      <c r="AO89" s="43"/>
      <c r="AP89" s="43"/>
      <c r="AQ89" s="31"/>
      <c r="AR89" s="31"/>
      <c r="AS89" s="31"/>
      <c r="AT89" s="31"/>
      <c r="AU89" s="31"/>
    </row>
    <row r="90" spans="1:47" s="22" customFormat="1" x14ac:dyDescent="0.25">
      <c r="A90" s="13"/>
      <c r="B90" s="13"/>
      <c r="C90" s="13"/>
      <c r="D90" s="13"/>
      <c r="E90" s="13"/>
      <c r="F90" s="13"/>
      <c r="G90" s="13"/>
      <c r="H90" s="13"/>
      <c r="I90" s="13"/>
      <c r="J90" s="13"/>
      <c r="K90" s="15"/>
      <c r="L90" s="15"/>
      <c r="M90" s="15"/>
      <c r="N90" s="15"/>
      <c r="O90" s="15"/>
      <c r="P90" s="15"/>
      <c r="Q90" s="15"/>
      <c r="R90" s="15"/>
      <c r="S90" s="15"/>
      <c r="T90" s="15"/>
      <c r="U90" s="15"/>
      <c r="V90" s="15"/>
      <c r="W90" s="15"/>
      <c r="X90" s="15"/>
      <c r="Y90" s="15"/>
      <c r="Z90" s="15"/>
      <c r="AA90" s="126"/>
      <c r="AB90" s="126">
        <f>SUM(AB13:AB88)</f>
        <v>0</v>
      </c>
      <c r="AC90" s="15"/>
      <c r="AD90" s="15"/>
      <c r="AE90" s="15"/>
      <c r="AF90" s="15"/>
      <c r="AG90" s="15"/>
      <c r="AH90" s="15"/>
      <c r="AI90" s="15"/>
      <c r="AJ90" s="15"/>
      <c r="AK90" s="15"/>
      <c r="AL90" s="15"/>
      <c r="AM90" s="15"/>
      <c r="AN90" s="43"/>
      <c r="AO90" s="43"/>
      <c r="AP90" s="43"/>
      <c r="AQ90" s="31"/>
      <c r="AR90" s="31"/>
      <c r="AS90" s="31"/>
      <c r="AT90" s="31"/>
      <c r="AU90" s="31"/>
    </row>
    <row r="91" spans="1:47" s="20" customFormat="1" ht="18.75" customHeight="1" x14ac:dyDescent="0.25">
      <c r="A91" s="127"/>
      <c r="B91" s="128"/>
      <c r="C91" s="129"/>
      <c r="D91" s="129"/>
      <c r="E91" s="129"/>
      <c r="F91" s="158"/>
      <c r="G91" s="158"/>
      <c r="H91" s="130"/>
      <c r="I91" s="131"/>
      <c r="J91" s="131"/>
      <c r="K91" s="130"/>
      <c r="L91" s="117"/>
      <c r="M91" s="117"/>
      <c r="N91" s="117"/>
      <c r="O91" s="132"/>
      <c r="P91" s="132"/>
      <c r="Q91" s="132"/>
      <c r="R91" s="132"/>
      <c r="S91" s="130"/>
      <c r="T91" s="15"/>
      <c r="U91" s="133"/>
      <c r="V91" s="15"/>
      <c r="W91" s="15"/>
      <c r="X91" s="15"/>
      <c r="Y91" s="15"/>
      <c r="Z91" s="15"/>
      <c r="AA91" s="15"/>
      <c r="AB91" s="15"/>
      <c r="AC91" s="134" t="str">
        <f>IF(T6=0,"",((T6-AB90)/T6))</f>
        <v/>
      </c>
      <c r="AD91" s="15"/>
      <c r="AE91" s="15"/>
      <c r="AF91" s="15"/>
      <c r="AG91" s="15"/>
      <c r="AH91" s="15"/>
      <c r="AI91" s="15"/>
      <c r="AJ91" s="15"/>
      <c r="AK91" s="135"/>
      <c r="AL91" s="13"/>
      <c r="AM91" s="13"/>
      <c r="AN91" s="15"/>
      <c r="AO91" s="15"/>
      <c r="AP91" s="15"/>
      <c r="AQ91" s="28"/>
      <c r="AR91" s="28"/>
      <c r="AS91" s="28"/>
      <c r="AT91" s="28"/>
      <c r="AU91" s="28"/>
    </row>
    <row r="92" spans="1:47" s="20" customFormat="1" ht="27" thickBot="1" x14ac:dyDescent="0.45">
      <c r="A92" s="13"/>
      <c r="B92" s="136"/>
      <c r="C92" s="137" t="s">
        <v>30</v>
      </c>
      <c r="D92" s="138"/>
      <c r="E92" s="138"/>
      <c r="F92" s="106"/>
      <c r="G92" s="178"/>
      <c r="H92" s="19"/>
      <c r="I92" s="106"/>
      <c r="J92" s="106"/>
      <c r="K92" s="139"/>
      <c r="L92" s="139"/>
      <c r="M92" s="139"/>
      <c r="N92" s="139"/>
      <c r="O92" s="139"/>
      <c r="P92" s="139"/>
      <c r="Q92" s="139"/>
      <c r="R92" s="139"/>
      <c r="S92" s="43"/>
      <c r="T92" s="43"/>
      <c r="U92" s="43"/>
      <c r="V92" s="43"/>
      <c r="W92" s="43"/>
      <c r="X92" s="43"/>
      <c r="Y92" s="43"/>
      <c r="Z92" s="43"/>
      <c r="AA92" s="15"/>
      <c r="AB92" s="15"/>
      <c r="AC92" s="15"/>
      <c r="AD92" s="15"/>
      <c r="AE92" s="15"/>
      <c r="AF92" s="15"/>
      <c r="AG92" s="15"/>
      <c r="AH92" s="15"/>
      <c r="AI92" s="15"/>
      <c r="AJ92" s="15"/>
      <c r="AK92" s="15"/>
      <c r="AL92" s="15"/>
      <c r="AM92" s="15"/>
      <c r="AN92" s="15"/>
      <c r="AO92" s="15"/>
      <c r="AP92" s="15"/>
      <c r="AQ92" s="28"/>
      <c r="AR92" s="28"/>
      <c r="AS92" s="28"/>
      <c r="AT92" s="28"/>
      <c r="AU92" s="28"/>
    </row>
    <row r="93" spans="1:47" s="129" customFormat="1" ht="30.75" customHeight="1" thickBot="1" x14ac:dyDescent="0.3">
      <c r="A93" s="165" t="s">
        <v>103</v>
      </c>
      <c r="B93" s="256" t="s">
        <v>11</v>
      </c>
      <c r="C93" s="252"/>
      <c r="D93" s="251" t="s">
        <v>29</v>
      </c>
      <c r="E93" s="252"/>
      <c r="F93" s="256" t="s">
        <v>10</v>
      </c>
      <c r="G93" s="252"/>
      <c r="H93" s="166" t="s">
        <v>14</v>
      </c>
      <c r="I93" s="239" t="s">
        <v>32</v>
      </c>
      <c r="J93" s="240"/>
      <c r="K93" s="240"/>
      <c r="L93" s="240"/>
      <c r="M93" s="240"/>
      <c r="N93" s="240"/>
      <c r="O93" s="240"/>
      <c r="P93" s="240"/>
      <c r="Q93" s="240"/>
      <c r="R93" s="240"/>
      <c r="S93" s="240"/>
      <c r="T93" s="240"/>
      <c r="U93" s="240"/>
      <c r="V93" s="240"/>
      <c r="W93" s="240"/>
      <c r="X93" s="240"/>
      <c r="Y93" s="240"/>
      <c r="Z93" s="240"/>
      <c r="AA93" s="240"/>
      <c r="AB93" s="240"/>
      <c r="AC93" s="240"/>
      <c r="AD93" s="241"/>
      <c r="AE93" s="167"/>
      <c r="AF93" s="168">
        <v>1</v>
      </c>
      <c r="AG93" s="167"/>
      <c r="AH93" s="167"/>
      <c r="AI93" s="167"/>
      <c r="AJ93" s="167"/>
      <c r="AK93" s="167"/>
      <c r="AL93" s="167"/>
      <c r="AM93" s="167"/>
      <c r="AN93" s="167"/>
      <c r="AO93" s="167"/>
      <c r="AP93" s="167"/>
      <c r="AQ93" s="167"/>
      <c r="AR93" s="167"/>
      <c r="AS93" s="167"/>
      <c r="AT93" s="167"/>
      <c r="AU93" s="167"/>
    </row>
    <row r="94" spans="1:47" s="20" customFormat="1" ht="16.5" customHeight="1" x14ac:dyDescent="0.25">
      <c r="A94" s="159"/>
      <c r="B94" s="257"/>
      <c r="C94" s="258"/>
      <c r="D94" s="253"/>
      <c r="E94" s="254"/>
      <c r="F94" s="297"/>
      <c r="G94" s="254"/>
      <c r="H94" s="10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8" t="b">
        <f t="shared" ref="AE94:AE145" si="6">IF(H94=6,0,IF(H94&gt;=1,1))</f>
        <v>0</v>
      </c>
      <c r="AF94" s="33">
        <v>2</v>
      </c>
      <c r="AG94" s="28"/>
      <c r="AH94" s="28"/>
      <c r="AI94" s="28"/>
      <c r="AJ94" s="28"/>
      <c r="AK94" s="28"/>
      <c r="AL94" s="28"/>
      <c r="AM94" s="28"/>
      <c r="AN94" s="28"/>
      <c r="AO94" s="28"/>
      <c r="AP94" s="28"/>
      <c r="AQ94" s="28"/>
      <c r="AR94" s="28"/>
      <c r="AS94" s="28"/>
      <c r="AT94" s="28"/>
      <c r="AU94" s="28"/>
    </row>
    <row r="95" spans="1:47" s="20" customFormat="1" ht="16.5" customHeight="1" x14ac:dyDescent="0.25">
      <c r="A95" s="156"/>
      <c r="B95" s="237"/>
      <c r="C95" s="238"/>
      <c r="D95" s="255"/>
      <c r="E95" s="238"/>
      <c r="F95" s="244"/>
      <c r="G95" s="245"/>
      <c r="H95" s="102"/>
      <c r="I95" s="231"/>
      <c r="J95" s="231"/>
      <c r="K95" s="231"/>
      <c r="L95" s="231"/>
      <c r="M95" s="231"/>
      <c r="N95" s="231"/>
      <c r="O95" s="231"/>
      <c r="P95" s="231"/>
      <c r="Q95" s="231"/>
      <c r="R95" s="231"/>
      <c r="S95" s="231"/>
      <c r="T95" s="231"/>
      <c r="U95" s="231"/>
      <c r="V95" s="231"/>
      <c r="W95" s="231"/>
      <c r="X95" s="231"/>
      <c r="Y95" s="231"/>
      <c r="Z95" s="231"/>
      <c r="AA95" s="231"/>
      <c r="AB95" s="231"/>
      <c r="AC95" s="231"/>
      <c r="AD95" s="231"/>
      <c r="AE95" s="28" t="b">
        <f t="shared" si="6"/>
        <v>0</v>
      </c>
      <c r="AF95" s="33">
        <v>3</v>
      </c>
      <c r="AG95" s="28"/>
      <c r="AH95" s="28"/>
      <c r="AI95" s="28"/>
      <c r="AJ95" s="28"/>
      <c r="AK95" s="28"/>
      <c r="AL95" s="28"/>
      <c r="AM95" s="28"/>
      <c r="AN95" s="28"/>
      <c r="AO95" s="28"/>
      <c r="AP95" s="28"/>
      <c r="AQ95" s="28"/>
      <c r="AR95" s="28"/>
      <c r="AS95" s="28"/>
      <c r="AT95" s="28"/>
      <c r="AU95" s="28"/>
    </row>
    <row r="96" spans="1:47" s="20" customFormat="1" ht="16.5" customHeight="1" x14ac:dyDescent="0.25">
      <c r="A96" s="156"/>
      <c r="B96" s="237"/>
      <c r="C96" s="238"/>
      <c r="D96" s="246"/>
      <c r="E96" s="238"/>
      <c r="F96" s="244"/>
      <c r="G96" s="245"/>
      <c r="H96" s="102"/>
      <c r="I96" s="231"/>
      <c r="J96" s="231"/>
      <c r="K96" s="231"/>
      <c r="L96" s="231"/>
      <c r="M96" s="231"/>
      <c r="N96" s="231"/>
      <c r="O96" s="231"/>
      <c r="P96" s="231"/>
      <c r="Q96" s="231"/>
      <c r="R96" s="231"/>
      <c r="S96" s="231"/>
      <c r="T96" s="231"/>
      <c r="U96" s="231"/>
      <c r="V96" s="231"/>
      <c r="W96" s="231"/>
      <c r="X96" s="231"/>
      <c r="Y96" s="231"/>
      <c r="Z96" s="231"/>
      <c r="AA96" s="231"/>
      <c r="AB96" s="231"/>
      <c r="AC96" s="231"/>
      <c r="AD96" s="231"/>
      <c r="AE96" s="28" t="b">
        <f t="shared" si="6"/>
        <v>0</v>
      </c>
      <c r="AF96" s="33">
        <v>4</v>
      </c>
      <c r="AG96" s="28"/>
      <c r="AH96" s="28"/>
      <c r="AI96" s="28"/>
      <c r="AJ96" s="28"/>
      <c r="AK96" s="28"/>
      <c r="AL96" s="28"/>
      <c r="AM96" s="28"/>
      <c r="AN96" s="28"/>
      <c r="AO96" s="28"/>
      <c r="AP96" s="28"/>
      <c r="AQ96" s="28"/>
      <c r="AR96" s="28"/>
      <c r="AS96" s="28"/>
      <c r="AT96" s="28"/>
      <c r="AU96" s="28"/>
    </row>
    <row r="97" spans="1:47" s="20" customFormat="1" ht="16.5" customHeight="1" x14ac:dyDescent="0.25">
      <c r="A97" s="156"/>
      <c r="B97" s="237"/>
      <c r="C97" s="238"/>
      <c r="D97" s="246"/>
      <c r="E97" s="238"/>
      <c r="F97" s="244"/>
      <c r="G97" s="245"/>
      <c r="H97" s="102"/>
      <c r="I97" s="231"/>
      <c r="J97" s="231"/>
      <c r="K97" s="231"/>
      <c r="L97" s="231"/>
      <c r="M97" s="231"/>
      <c r="N97" s="231"/>
      <c r="O97" s="231"/>
      <c r="P97" s="231"/>
      <c r="Q97" s="231"/>
      <c r="R97" s="231"/>
      <c r="S97" s="231"/>
      <c r="T97" s="231"/>
      <c r="U97" s="231"/>
      <c r="V97" s="231"/>
      <c r="W97" s="231"/>
      <c r="X97" s="231"/>
      <c r="Y97" s="231"/>
      <c r="Z97" s="231"/>
      <c r="AA97" s="231"/>
      <c r="AB97" s="231"/>
      <c r="AC97" s="231"/>
      <c r="AD97" s="231"/>
      <c r="AE97" s="28" t="b">
        <f t="shared" si="6"/>
        <v>0</v>
      </c>
      <c r="AF97" s="33">
        <v>4</v>
      </c>
      <c r="AG97" s="28"/>
      <c r="AH97" s="28"/>
      <c r="AI97" s="28"/>
      <c r="AJ97" s="28"/>
      <c r="AK97" s="28"/>
      <c r="AL97" s="28"/>
      <c r="AM97" s="28"/>
      <c r="AN97" s="28"/>
      <c r="AO97" s="28"/>
      <c r="AP97" s="28"/>
      <c r="AQ97" s="28"/>
      <c r="AR97" s="28"/>
      <c r="AS97" s="28"/>
      <c r="AT97" s="28"/>
      <c r="AU97" s="28"/>
    </row>
    <row r="98" spans="1:47" s="20" customFormat="1" ht="16.5" customHeight="1" x14ac:dyDescent="0.25">
      <c r="A98" s="156"/>
      <c r="B98" s="237"/>
      <c r="C98" s="238"/>
      <c r="D98" s="246"/>
      <c r="E98" s="238"/>
      <c r="F98" s="244"/>
      <c r="G98" s="245"/>
      <c r="H98" s="102"/>
      <c r="I98" s="231"/>
      <c r="J98" s="231"/>
      <c r="K98" s="231"/>
      <c r="L98" s="231"/>
      <c r="M98" s="231"/>
      <c r="N98" s="231"/>
      <c r="O98" s="231"/>
      <c r="P98" s="231"/>
      <c r="Q98" s="231"/>
      <c r="R98" s="231"/>
      <c r="S98" s="231"/>
      <c r="T98" s="231"/>
      <c r="U98" s="231"/>
      <c r="V98" s="231"/>
      <c r="W98" s="231"/>
      <c r="X98" s="231"/>
      <c r="Y98" s="231"/>
      <c r="Z98" s="231"/>
      <c r="AA98" s="231"/>
      <c r="AB98" s="231"/>
      <c r="AC98" s="231"/>
      <c r="AD98" s="231"/>
      <c r="AE98" s="28" t="b">
        <f t="shared" si="6"/>
        <v>0</v>
      </c>
      <c r="AF98" s="33">
        <v>4</v>
      </c>
      <c r="AG98" s="28"/>
      <c r="AH98" s="28"/>
      <c r="AI98" s="28"/>
      <c r="AJ98" s="28"/>
      <c r="AK98" s="28"/>
      <c r="AL98" s="28"/>
      <c r="AM98" s="28"/>
      <c r="AN98" s="28"/>
      <c r="AO98" s="28"/>
      <c r="AP98" s="28"/>
      <c r="AQ98" s="28"/>
      <c r="AR98" s="28"/>
      <c r="AS98" s="28"/>
      <c r="AT98" s="28"/>
      <c r="AU98" s="28"/>
    </row>
    <row r="99" spans="1:47" s="20" customFormat="1" ht="16.5" customHeight="1" x14ac:dyDescent="0.25">
      <c r="A99" s="156"/>
      <c r="B99" s="237"/>
      <c r="C99" s="238"/>
      <c r="D99" s="246"/>
      <c r="E99" s="238"/>
      <c r="F99" s="244"/>
      <c r="G99" s="245"/>
      <c r="H99" s="102"/>
      <c r="I99" s="231"/>
      <c r="J99" s="231"/>
      <c r="K99" s="231"/>
      <c r="L99" s="231"/>
      <c r="M99" s="231"/>
      <c r="N99" s="231"/>
      <c r="O99" s="231"/>
      <c r="P99" s="231"/>
      <c r="Q99" s="231"/>
      <c r="R99" s="231"/>
      <c r="S99" s="231"/>
      <c r="T99" s="231"/>
      <c r="U99" s="231"/>
      <c r="V99" s="231"/>
      <c r="W99" s="231"/>
      <c r="X99" s="231"/>
      <c r="Y99" s="231"/>
      <c r="Z99" s="231"/>
      <c r="AA99" s="231"/>
      <c r="AB99" s="231"/>
      <c r="AC99" s="231"/>
      <c r="AD99" s="231"/>
      <c r="AE99" s="28" t="b">
        <f t="shared" si="6"/>
        <v>0</v>
      </c>
      <c r="AF99" s="33">
        <v>4</v>
      </c>
      <c r="AG99" s="28"/>
      <c r="AH99" s="28"/>
      <c r="AI99" s="28"/>
      <c r="AJ99" s="28"/>
      <c r="AK99" s="28"/>
      <c r="AL99" s="28"/>
      <c r="AM99" s="28"/>
      <c r="AN99" s="28"/>
      <c r="AO99" s="28"/>
      <c r="AP99" s="28"/>
      <c r="AQ99" s="28"/>
      <c r="AR99" s="28"/>
      <c r="AS99" s="28"/>
      <c r="AT99" s="28"/>
      <c r="AU99" s="28"/>
    </row>
    <row r="100" spans="1:47" s="20" customFormat="1" ht="16.5" customHeight="1" x14ac:dyDescent="0.25">
      <c r="A100" s="156"/>
      <c r="B100" s="237"/>
      <c r="C100" s="238"/>
      <c r="D100" s="246"/>
      <c r="E100" s="238"/>
      <c r="F100" s="244"/>
      <c r="G100" s="245"/>
      <c r="H100" s="102"/>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8" t="b">
        <f t="shared" si="6"/>
        <v>0</v>
      </c>
      <c r="AF100" s="33">
        <v>4</v>
      </c>
      <c r="AG100" s="28"/>
      <c r="AH100" s="28"/>
      <c r="AI100" s="28"/>
      <c r="AJ100" s="28"/>
      <c r="AK100" s="28"/>
      <c r="AL100" s="28"/>
      <c r="AM100" s="28"/>
      <c r="AN100" s="28"/>
      <c r="AO100" s="28"/>
      <c r="AP100" s="28"/>
      <c r="AQ100" s="28"/>
      <c r="AR100" s="28"/>
      <c r="AS100" s="28"/>
      <c r="AT100" s="28"/>
      <c r="AU100" s="28"/>
    </row>
    <row r="101" spans="1:47" s="20" customFormat="1" ht="16.5" customHeight="1" x14ac:dyDescent="0.25">
      <c r="A101" s="156"/>
      <c r="B101" s="237"/>
      <c r="C101" s="238"/>
      <c r="D101" s="246"/>
      <c r="E101" s="238"/>
      <c r="F101" s="244"/>
      <c r="G101" s="245"/>
      <c r="H101" s="102"/>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8" t="b">
        <f t="shared" si="6"/>
        <v>0</v>
      </c>
      <c r="AF101" s="33">
        <v>4</v>
      </c>
      <c r="AG101" s="28"/>
      <c r="AH101" s="28"/>
      <c r="AI101" s="28"/>
      <c r="AJ101" s="28"/>
      <c r="AK101" s="28"/>
      <c r="AL101" s="28"/>
      <c r="AM101" s="28"/>
      <c r="AN101" s="28"/>
      <c r="AO101" s="28"/>
      <c r="AP101" s="28"/>
      <c r="AQ101" s="28"/>
      <c r="AR101" s="28"/>
      <c r="AS101" s="28"/>
      <c r="AT101" s="28"/>
      <c r="AU101" s="28"/>
    </row>
    <row r="102" spans="1:47" s="20" customFormat="1" ht="16.5" customHeight="1" x14ac:dyDescent="0.25">
      <c r="A102" s="156"/>
      <c r="B102" s="237"/>
      <c r="C102" s="238"/>
      <c r="D102" s="246"/>
      <c r="E102" s="238"/>
      <c r="F102" s="244"/>
      <c r="G102" s="245"/>
      <c r="H102" s="102"/>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8" t="b">
        <f t="shared" si="6"/>
        <v>0</v>
      </c>
      <c r="AF102" s="33">
        <v>4</v>
      </c>
      <c r="AG102" s="28"/>
      <c r="AH102" s="28"/>
      <c r="AI102" s="28"/>
      <c r="AJ102" s="28"/>
      <c r="AK102" s="28"/>
      <c r="AL102" s="28"/>
      <c r="AM102" s="28"/>
      <c r="AN102" s="28"/>
      <c r="AO102" s="28"/>
      <c r="AP102" s="28"/>
      <c r="AQ102" s="28"/>
      <c r="AR102" s="28"/>
      <c r="AS102" s="28"/>
      <c r="AT102" s="28"/>
      <c r="AU102" s="28"/>
    </row>
    <row r="103" spans="1:47" s="20" customFormat="1" ht="16.5" customHeight="1" x14ac:dyDescent="0.25">
      <c r="A103" s="156"/>
      <c r="B103" s="237"/>
      <c r="C103" s="238"/>
      <c r="D103" s="246"/>
      <c r="E103" s="238"/>
      <c r="F103" s="244"/>
      <c r="G103" s="245"/>
      <c r="H103" s="102"/>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8" t="b">
        <f t="shared" si="6"/>
        <v>0</v>
      </c>
      <c r="AF103" s="33">
        <v>4</v>
      </c>
      <c r="AG103" s="28"/>
      <c r="AH103" s="28"/>
      <c r="AI103" s="28"/>
      <c r="AJ103" s="28"/>
      <c r="AK103" s="28"/>
      <c r="AL103" s="28"/>
      <c r="AM103" s="28"/>
      <c r="AN103" s="28"/>
      <c r="AO103" s="28"/>
      <c r="AP103" s="28"/>
      <c r="AQ103" s="28"/>
      <c r="AR103" s="28"/>
      <c r="AS103" s="28"/>
      <c r="AT103" s="28"/>
      <c r="AU103" s="28"/>
    </row>
    <row r="104" spans="1:47" s="20" customFormat="1" ht="16.5" customHeight="1" x14ac:dyDescent="0.25">
      <c r="A104" s="156"/>
      <c r="B104" s="237"/>
      <c r="C104" s="238"/>
      <c r="D104" s="246"/>
      <c r="E104" s="238"/>
      <c r="F104" s="244"/>
      <c r="G104" s="245"/>
      <c r="H104" s="102"/>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8" t="b">
        <f t="shared" si="6"/>
        <v>0</v>
      </c>
      <c r="AF104" s="33">
        <v>4</v>
      </c>
      <c r="AG104" s="28"/>
      <c r="AH104" s="28"/>
      <c r="AI104" s="28"/>
      <c r="AJ104" s="28"/>
      <c r="AK104" s="28"/>
      <c r="AL104" s="28"/>
      <c r="AM104" s="28"/>
      <c r="AN104" s="28"/>
      <c r="AO104" s="28"/>
      <c r="AP104" s="28"/>
      <c r="AQ104" s="28"/>
      <c r="AR104" s="28"/>
      <c r="AS104" s="28"/>
      <c r="AT104" s="28"/>
      <c r="AU104" s="28"/>
    </row>
    <row r="105" spans="1:47" s="20" customFormat="1" ht="16.5" customHeight="1" x14ac:dyDescent="0.25">
      <c r="A105" s="156"/>
      <c r="B105" s="237"/>
      <c r="C105" s="238"/>
      <c r="D105" s="246"/>
      <c r="E105" s="238"/>
      <c r="F105" s="244"/>
      <c r="G105" s="245"/>
      <c r="H105" s="102"/>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8" t="b">
        <f t="shared" si="6"/>
        <v>0</v>
      </c>
      <c r="AF105" s="33">
        <v>4</v>
      </c>
      <c r="AG105" s="28"/>
      <c r="AH105" s="28"/>
      <c r="AI105" s="28"/>
      <c r="AJ105" s="28"/>
      <c r="AK105" s="28"/>
      <c r="AL105" s="28"/>
      <c r="AM105" s="28"/>
      <c r="AN105" s="28"/>
      <c r="AO105" s="28"/>
      <c r="AP105" s="28"/>
      <c r="AQ105" s="28"/>
      <c r="AR105" s="28"/>
      <c r="AS105" s="28"/>
      <c r="AT105" s="28"/>
      <c r="AU105" s="28"/>
    </row>
    <row r="106" spans="1:47" s="20" customFormat="1" ht="16.5" customHeight="1" x14ac:dyDescent="0.25">
      <c r="A106" s="156"/>
      <c r="B106" s="237"/>
      <c r="C106" s="238"/>
      <c r="D106" s="246"/>
      <c r="E106" s="238"/>
      <c r="F106" s="244"/>
      <c r="G106" s="245"/>
      <c r="H106" s="102"/>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8" t="b">
        <f t="shared" si="6"/>
        <v>0</v>
      </c>
      <c r="AF106" s="33">
        <v>4</v>
      </c>
      <c r="AG106" s="28"/>
      <c r="AH106" s="28"/>
      <c r="AI106" s="28"/>
      <c r="AJ106" s="28"/>
      <c r="AK106" s="28"/>
      <c r="AL106" s="28"/>
      <c r="AM106" s="28"/>
      <c r="AN106" s="28"/>
      <c r="AO106" s="28"/>
      <c r="AP106" s="28"/>
      <c r="AQ106" s="28"/>
      <c r="AR106" s="28"/>
      <c r="AS106" s="28"/>
      <c r="AT106" s="28"/>
      <c r="AU106" s="28"/>
    </row>
    <row r="107" spans="1:47" s="20" customFormat="1" ht="16.5" customHeight="1" x14ac:dyDescent="0.25">
      <c r="A107" s="156"/>
      <c r="B107" s="237"/>
      <c r="C107" s="238"/>
      <c r="D107" s="246"/>
      <c r="E107" s="238"/>
      <c r="F107" s="244"/>
      <c r="G107" s="245"/>
      <c r="H107" s="102"/>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8" t="b">
        <f t="shared" si="6"/>
        <v>0</v>
      </c>
      <c r="AF107" s="33">
        <v>4</v>
      </c>
      <c r="AG107" s="28"/>
      <c r="AH107" s="28"/>
      <c r="AI107" s="28"/>
      <c r="AJ107" s="28"/>
      <c r="AK107" s="28"/>
      <c r="AL107" s="28"/>
      <c r="AM107" s="28"/>
      <c r="AN107" s="28"/>
      <c r="AO107" s="28"/>
      <c r="AP107" s="28"/>
      <c r="AQ107" s="28"/>
      <c r="AR107" s="28"/>
      <c r="AS107" s="28"/>
      <c r="AT107" s="28"/>
      <c r="AU107" s="28"/>
    </row>
    <row r="108" spans="1:47" s="20" customFormat="1" ht="16.5" customHeight="1" x14ac:dyDescent="0.25">
      <c r="A108" s="156"/>
      <c r="B108" s="237"/>
      <c r="C108" s="238"/>
      <c r="D108" s="246"/>
      <c r="E108" s="238"/>
      <c r="F108" s="244"/>
      <c r="G108" s="245"/>
      <c r="H108" s="102"/>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8" t="b">
        <f t="shared" si="6"/>
        <v>0</v>
      </c>
      <c r="AF108" s="33">
        <v>4</v>
      </c>
      <c r="AG108" s="28"/>
      <c r="AH108" s="28"/>
      <c r="AI108" s="28"/>
      <c r="AJ108" s="28"/>
      <c r="AK108" s="28"/>
      <c r="AL108" s="28"/>
      <c r="AM108" s="28"/>
      <c r="AN108" s="28"/>
      <c r="AO108" s="28"/>
      <c r="AP108" s="28"/>
      <c r="AQ108" s="28"/>
      <c r="AR108" s="28"/>
      <c r="AS108" s="28"/>
      <c r="AT108" s="28"/>
      <c r="AU108" s="28"/>
    </row>
    <row r="109" spans="1:47" s="20" customFormat="1" ht="16.5" customHeight="1" x14ac:dyDescent="0.25">
      <c r="A109" s="156"/>
      <c r="B109" s="237"/>
      <c r="C109" s="238"/>
      <c r="D109" s="246"/>
      <c r="E109" s="238"/>
      <c r="F109" s="244"/>
      <c r="G109" s="245"/>
      <c r="H109" s="102"/>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8" t="b">
        <f t="shared" si="6"/>
        <v>0</v>
      </c>
      <c r="AF109" s="33">
        <v>4</v>
      </c>
      <c r="AG109" s="28"/>
      <c r="AH109" s="28"/>
      <c r="AI109" s="28"/>
      <c r="AJ109" s="28"/>
      <c r="AK109" s="28"/>
      <c r="AL109" s="28"/>
      <c r="AM109" s="28"/>
      <c r="AN109" s="28"/>
      <c r="AO109" s="28"/>
      <c r="AP109" s="28"/>
      <c r="AQ109" s="28"/>
      <c r="AR109" s="28"/>
      <c r="AS109" s="28"/>
      <c r="AT109" s="28"/>
      <c r="AU109" s="28"/>
    </row>
    <row r="110" spans="1:47" s="20" customFormat="1" ht="16.5" customHeight="1" x14ac:dyDescent="0.25">
      <c r="A110" s="156"/>
      <c r="B110" s="237"/>
      <c r="C110" s="238"/>
      <c r="D110" s="246"/>
      <c r="E110" s="238"/>
      <c r="F110" s="244"/>
      <c r="G110" s="245"/>
      <c r="H110" s="102"/>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8" t="b">
        <f t="shared" si="6"/>
        <v>0</v>
      </c>
      <c r="AF110" s="33">
        <v>4</v>
      </c>
      <c r="AG110" s="28"/>
      <c r="AH110" s="28"/>
      <c r="AI110" s="28"/>
      <c r="AJ110" s="28"/>
      <c r="AK110" s="28"/>
      <c r="AL110" s="28"/>
      <c r="AM110" s="28"/>
      <c r="AN110" s="28"/>
      <c r="AO110" s="28"/>
      <c r="AP110" s="28"/>
      <c r="AQ110" s="28"/>
      <c r="AR110" s="28"/>
      <c r="AS110" s="28"/>
      <c r="AT110" s="28"/>
      <c r="AU110" s="28"/>
    </row>
    <row r="111" spans="1:47" s="20" customFormat="1" ht="16.5" customHeight="1" x14ac:dyDescent="0.25">
      <c r="A111" s="156"/>
      <c r="B111" s="237"/>
      <c r="C111" s="238"/>
      <c r="D111" s="246"/>
      <c r="E111" s="238"/>
      <c r="F111" s="244"/>
      <c r="G111" s="245"/>
      <c r="H111" s="102"/>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8" t="b">
        <f t="shared" si="6"/>
        <v>0</v>
      </c>
      <c r="AF111" s="33">
        <v>5</v>
      </c>
      <c r="AG111" s="28"/>
      <c r="AH111" s="28"/>
      <c r="AI111" s="28"/>
      <c r="AJ111" s="28"/>
      <c r="AK111" s="28"/>
      <c r="AL111" s="28"/>
      <c r="AM111" s="28"/>
      <c r="AN111" s="28"/>
      <c r="AO111" s="28"/>
      <c r="AP111" s="28"/>
      <c r="AQ111" s="28"/>
      <c r="AR111" s="28"/>
      <c r="AS111" s="28"/>
      <c r="AT111" s="28"/>
      <c r="AU111" s="28"/>
    </row>
    <row r="112" spans="1:47" s="20" customFormat="1" ht="16.5" customHeight="1" x14ac:dyDescent="0.25">
      <c r="A112" s="156"/>
      <c r="B112" s="237"/>
      <c r="C112" s="238"/>
      <c r="D112" s="246"/>
      <c r="E112" s="238"/>
      <c r="F112" s="244"/>
      <c r="G112" s="245"/>
      <c r="H112" s="102"/>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8" t="b">
        <f t="shared" si="6"/>
        <v>0</v>
      </c>
      <c r="AF112" s="33">
        <v>6</v>
      </c>
      <c r="AG112" s="28"/>
      <c r="AH112" s="28"/>
      <c r="AI112" s="28"/>
      <c r="AJ112" s="28"/>
      <c r="AK112" s="28"/>
      <c r="AL112" s="28"/>
      <c r="AM112" s="28"/>
      <c r="AN112" s="28"/>
      <c r="AO112" s="28"/>
      <c r="AP112" s="28"/>
      <c r="AQ112" s="28"/>
      <c r="AR112" s="28"/>
      <c r="AS112" s="28"/>
      <c r="AT112" s="28"/>
      <c r="AU112" s="28"/>
    </row>
    <row r="113" spans="1:47" s="20" customFormat="1" ht="16.5" customHeight="1" x14ac:dyDescent="0.25">
      <c r="A113" s="156"/>
      <c r="B113" s="237"/>
      <c r="C113" s="238"/>
      <c r="D113" s="246"/>
      <c r="E113" s="238"/>
      <c r="F113" s="244"/>
      <c r="G113" s="245"/>
      <c r="H113" s="102"/>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8" t="b">
        <f t="shared" si="6"/>
        <v>0</v>
      </c>
      <c r="AF113" s="28"/>
      <c r="AG113" s="28"/>
      <c r="AH113" s="28"/>
      <c r="AI113" s="28"/>
      <c r="AJ113" s="28"/>
      <c r="AK113" s="28"/>
      <c r="AL113" s="28"/>
      <c r="AM113" s="28"/>
      <c r="AN113" s="28"/>
      <c r="AO113" s="28"/>
      <c r="AP113" s="28"/>
      <c r="AQ113" s="28"/>
      <c r="AR113" s="28"/>
      <c r="AS113" s="28"/>
      <c r="AT113" s="28"/>
      <c r="AU113" s="28"/>
    </row>
    <row r="114" spans="1:47" s="20" customFormat="1" ht="16.5" customHeight="1" x14ac:dyDescent="0.25">
      <c r="A114" s="156"/>
      <c r="B114" s="237"/>
      <c r="C114" s="238"/>
      <c r="D114" s="246"/>
      <c r="E114" s="238"/>
      <c r="F114" s="244"/>
      <c r="G114" s="245"/>
      <c r="H114" s="102"/>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8" t="b">
        <f t="shared" si="6"/>
        <v>0</v>
      </c>
      <c r="AF114" s="28"/>
      <c r="AG114" s="28"/>
      <c r="AH114" s="28"/>
      <c r="AI114" s="28"/>
      <c r="AJ114" s="28"/>
      <c r="AK114" s="28"/>
      <c r="AL114" s="28"/>
      <c r="AM114" s="28"/>
      <c r="AN114" s="28"/>
      <c r="AO114" s="28"/>
      <c r="AP114" s="28"/>
      <c r="AQ114" s="28"/>
      <c r="AR114" s="28"/>
      <c r="AS114" s="28"/>
      <c r="AT114" s="28"/>
      <c r="AU114" s="28"/>
    </row>
    <row r="115" spans="1:47" s="20" customFormat="1" ht="16.5" customHeight="1" x14ac:dyDescent="0.25">
      <c r="A115" s="156"/>
      <c r="B115" s="237"/>
      <c r="C115" s="238"/>
      <c r="D115" s="246"/>
      <c r="E115" s="238"/>
      <c r="F115" s="244"/>
      <c r="G115" s="245"/>
      <c r="H115" s="102"/>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8" t="b">
        <f t="shared" si="6"/>
        <v>0</v>
      </c>
      <c r="AF115" s="28"/>
      <c r="AG115" s="28"/>
      <c r="AH115" s="28"/>
      <c r="AI115" s="28"/>
      <c r="AJ115" s="28"/>
      <c r="AK115" s="28"/>
      <c r="AL115" s="28"/>
      <c r="AM115" s="28"/>
      <c r="AN115" s="28"/>
      <c r="AO115" s="28"/>
      <c r="AP115" s="28"/>
      <c r="AQ115" s="28"/>
      <c r="AR115" s="28"/>
      <c r="AS115" s="28"/>
      <c r="AT115" s="28"/>
      <c r="AU115" s="28"/>
    </row>
    <row r="116" spans="1:47" s="20" customFormat="1" ht="16.5" customHeight="1" x14ac:dyDescent="0.25">
      <c r="A116" s="156"/>
      <c r="B116" s="237"/>
      <c r="C116" s="238"/>
      <c r="D116" s="246"/>
      <c r="E116" s="238"/>
      <c r="F116" s="244"/>
      <c r="G116" s="245"/>
      <c r="H116" s="102"/>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8" t="b">
        <f t="shared" si="6"/>
        <v>0</v>
      </c>
      <c r="AF116" s="28"/>
      <c r="AG116" s="28"/>
      <c r="AH116" s="28"/>
      <c r="AI116" s="28"/>
      <c r="AJ116" s="28"/>
      <c r="AK116" s="28"/>
      <c r="AL116" s="28"/>
      <c r="AM116" s="28"/>
      <c r="AN116" s="28"/>
      <c r="AO116" s="28"/>
      <c r="AP116" s="28"/>
      <c r="AQ116" s="28"/>
      <c r="AR116" s="28"/>
      <c r="AS116" s="28"/>
      <c r="AT116" s="28"/>
      <c r="AU116" s="28"/>
    </row>
    <row r="117" spans="1:47" s="20" customFormat="1" ht="16.5" customHeight="1" x14ac:dyDescent="0.25">
      <c r="A117" s="156"/>
      <c r="B117" s="237"/>
      <c r="C117" s="238"/>
      <c r="D117" s="246"/>
      <c r="E117" s="238"/>
      <c r="F117" s="244"/>
      <c r="G117" s="245"/>
      <c r="H117" s="102"/>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8" t="b">
        <f t="shared" si="6"/>
        <v>0</v>
      </c>
      <c r="AF117" s="28"/>
      <c r="AG117" s="28"/>
      <c r="AH117" s="28"/>
      <c r="AI117" s="28"/>
      <c r="AJ117" s="28"/>
      <c r="AK117" s="28"/>
      <c r="AL117" s="28"/>
      <c r="AM117" s="28"/>
      <c r="AN117" s="28"/>
      <c r="AO117" s="28"/>
      <c r="AP117" s="28"/>
      <c r="AQ117" s="28"/>
      <c r="AR117" s="28"/>
      <c r="AS117" s="28"/>
      <c r="AT117" s="28"/>
      <c r="AU117" s="28"/>
    </row>
    <row r="118" spans="1:47" s="20" customFormat="1" ht="16.5" customHeight="1" x14ac:dyDescent="0.25">
      <c r="A118" s="157"/>
      <c r="B118" s="247"/>
      <c r="C118" s="248"/>
      <c r="D118" s="265"/>
      <c r="E118" s="248"/>
      <c r="F118" s="244"/>
      <c r="G118" s="245"/>
      <c r="H118" s="102"/>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8" t="b">
        <f t="shared" si="6"/>
        <v>0</v>
      </c>
      <c r="AF118" s="28"/>
      <c r="AG118" s="28"/>
      <c r="AH118" s="28"/>
      <c r="AI118" s="28"/>
      <c r="AJ118" s="28"/>
      <c r="AK118" s="28"/>
      <c r="AL118" s="28"/>
      <c r="AM118" s="28"/>
      <c r="AN118" s="28"/>
      <c r="AO118" s="28"/>
      <c r="AP118" s="28"/>
      <c r="AQ118" s="28"/>
      <c r="AR118" s="28"/>
      <c r="AS118" s="28"/>
      <c r="AT118" s="28"/>
      <c r="AU118" s="28"/>
    </row>
    <row r="119" spans="1:47" s="20" customFormat="1" ht="16.5" customHeight="1" x14ac:dyDescent="0.25">
      <c r="A119" s="155"/>
      <c r="B119" s="249"/>
      <c r="C119" s="250"/>
      <c r="D119" s="264"/>
      <c r="E119" s="250"/>
      <c r="F119" s="244"/>
      <c r="G119" s="245"/>
      <c r="H119" s="102"/>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8" t="b">
        <f t="shared" si="6"/>
        <v>0</v>
      </c>
      <c r="AF119" s="28"/>
      <c r="AG119" s="28"/>
      <c r="AH119" s="28"/>
      <c r="AI119" s="28"/>
      <c r="AJ119" s="28"/>
      <c r="AK119" s="28"/>
      <c r="AL119" s="28"/>
      <c r="AM119" s="28"/>
      <c r="AN119" s="28"/>
      <c r="AO119" s="28"/>
      <c r="AP119" s="28"/>
      <c r="AQ119" s="28"/>
      <c r="AR119" s="28"/>
      <c r="AS119" s="28"/>
      <c r="AT119" s="28"/>
      <c r="AU119" s="28"/>
    </row>
    <row r="120" spans="1:47" s="20" customFormat="1" ht="16.5" customHeight="1" x14ac:dyDescent="0.25">
      <c r="A120" s="155"/>
      <c r="B120" s="249"/>
      <c r="C120" s="250"/>
      <c r="D120" s="264"/>
      <c r="E120" s="250"/>
      <c r="F120" s="244"/>
      <c r="G120" s="245"/>
      <c r="H120" s="102"/>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8" t="b">
        <f t="shared" si="6"/>
        <v>0</v>
      </c>
      <c r="AF120" s="28"/>
      <c r="AG120" s="28"/>
      <c r="AH120" s="28"/>
      <c r="AI120" s="28"/>
      <c r="AJ120" s="28"/>
      <c r="AK120" s="28"/>
      <c r="AL120" s="28"/>
      <c r="AM120" s="28"/>
      <c r="AN120" s="28"/>
      <c r="AO120" s="28"/>
      <c r="AP120" s="28"/>
      <c r="AQ120" s="28"/>
      <c r="AR120" s="28"/>
      <c r="AS120" s="28"/>
      <c r="AT120" s="28"/>
      <c r="AU120" s="28"/>
    </row>
    <row r="121" spans="1:47" s="20" customFormat="1" ht="16.5" customHeight="1" x14ac:dyDescent="0.25">
      <c r="A121" s="155"/>
      <c r="B121" s="249"/>
      <c r="C121" s="250"/>
      <c r="D121" s="264"/>
      <c r="E121" s="250"/>
      <c r="F121" s="244"/>
      <c r="G121" s="245"/>
      <c r="H121" s="102"/>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8" t="b">
        <f t="shared" si="6"/>
        <v>0</v>
      </c>
      <c r="AF121" s="28"/>
      <c r="AG121" s="28"/>
      <c r="AH121" s="28"/>
      <c r="AI121" s="28"/>
      <c r="AJ121" s="28"/>
      <c r="AK121" s="28"/>
      <c r="AL121" s="28"/>
      <c r="AM121" s="28"/>
      <c r="AN121" s="28"/>
      <c r="AO121" s="28"/>
      <c r="AP121" s="28"/>
      <c r="AQ121" s="28"/>
      <c r="AR121" s="28"/>
      <c r="AS121" s="28"/>
      <c r="AT121" s="28"/>
      <c r="AU121" s="28"/>
    </row>
    <row r="122" spans="1:47" s="20" customFormat="1" ht="16.5" customHeight="1" x14ac:dyDescent="0.25">
      <c r="A122" s="155"/>
      <c r="B122" s="249"/>
      <c r="C122" s="250"/>
      <c r="D122" s="264"/>
      <c r="E122" s="250"/>
      <c r="F122" s="244"/>
      <c r="G122" s="245"/>
      <c r="H122" s="102"/>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8" t="b">
        <f t="shared" si="6"/>
        <v>0</v>
      </c>
      <c r="AF122" s="28"/>
      <c r="AG122" s="28"/>
      <c r="AH122" s="28"/>
      <c r="AI122" s="28"/>
      <c r="AJ122" s="28"/>
      <c r="AK122" s="28"/>
      <c r="AL122" s="28"/>
      <c r="AM122" s="28"/>
      <c r="AN122" s="28"/>
      <c r="AO122" s="28"/>
      <c r="AP122" s="28"/>
      <c r="AQ122" s="28"/>
      <c r="AR122" s="28"/>
      <c r="AS122" s="28"/>
      <c r="AT122" s="28"/>
      <c r="AU122" s="28"/>
    </row>
    <row r="123" spans="1:47" s="20" customFormat="1" ht="16.5" customHeight="1" x14ac:dyDescent="0.25">
      <c r="A123" s="155"/>
      <c r="B123" s="249"/>
      <c r="C123" s="250"/>
      <c r="D123" s="264"/>
      <c r="E123" s="250"/>
      <c r="F123" s="244"/>
      <c r="G123" s="245"/>
      <c r="H123" s="102"/>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8" t="b">
        <f t="shared" si="6"/>
        <v>0</v>
      </c>
      <c r="AF123" s="28"/>
      <c r="AG123" s="28"/>
      <c r="AH123" s="28"/>
      <c r="AI123" s="28"/>
      <c r="AJ123" s="28"/>
      <c r="AK123" s="28"/>
      <c r="AL123" s="28"/>
      <c r="AM123" s="28"/>
      <c r="AN123" s="28"/>
      <c r="AO123" s="28"/>
      <c r="AP123" s="28"/>
      <c r="AQ123" s="28"/>
      <c r="AR123" s="28"/>
      <c r="AS123" s="28"/>
      <c r="AT123" s="28"/>
      <c r="AU123" s="28"/>
    </row>
    <row r="124" spans="1:47" s="20" customFormat="1" ht="16.5" customHeight="1" x14ac:dyDescent="0.25">
      <c r="A124" s="155"/>
      <c r="B124" s="249"/>
      <c r="C124" s="250"/>
      <c r="D124" s="264"/>
      <c r="E124" s="250"/>
      <c r="F124" s="244"/>
      <c r="G124" s="245"/>
      <c r="H124" s="102"/>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8" t="b">
        <f t="shared" si="6"/>
        <v>0</v>
      </c>
      <c r="AF124" s="28"/>
      <c r="AG124" s="28"/>
      <c r="AH124" s="28"/>
      <c r="AI124" s="28"/>
      <c r="AJ124" s="28"/>
      <c r="AK124" s="28"/>
      <c r="AL124" s="28"/>
      <c r="AM124" s="28"/>
      <c r="AN124" s="28"/>
      <c r="AO124" s="28"/>
      <c r="AP124" s="28"/>
      <c r="AQ124" s="28"/>
      <c r="AR124" s="28"/>
      <c r="AS124" s="28"/>
      <c r="AT124" s="28"/>
      <c r="AU124" s="28"/>
    </row>
    <row r="125" spans="1:47" s="20" customFormat="1" ht="16.5" customHeight="1" x14ac:dyDescent="0.25">
      <c r="A125" s="155"/>
      <c r="B125" s="249"/>
      <c r="C125" s="250"/>
      <c r="D125" s="264"/>
      <c r="E125" s="250"/>
      <c r="F125" s="244"/>
      <c r="G125" s="245"/>
      <c r="H125" s="102"/>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8" t="b">
        <f t="shared" si="6"/>
        <v>0</v>
      </c>
      <c r="AF125" s="28"/>
      <c r="AG125" s="28"/>
      <c r="AH125" s="28"/>
      <c r="AI125" s="28"/>
      <c r="AJ125" s="28"/>
      <c r="AK125" s="28"/>
      <c r="AL125" s="28"/>
      <c r="AM125" s="28"/>
      <c r="AN125" s="28"/>
      <c r="AO125" s="28"/>
      <c r="AP125" s="28"/>
      <c r="AQ125" s="28"/>
      <c r="AR125" s="28"/>
      <c r="AS125" s="28"/>
      <c r="AT125" s="28"/>
      <c r="AU125" s="28"/>
    </row>
    <row r="126" spans="1:47" s="20" customFormat="1" ht="16.5" customHeight="1" x14ac:dyDescent="0.25">
      <c r="A126" s="155"/>
      <c r="B126" s="249"/>
      <c r="C126" s="250"/>
      <c r="D126" s="264"/>
      <c r="E126" s="250"/>
      <c r="F126" s="244"/>
      <c r="G126" s="245"/>
      <c r="H126" s="102"/>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8" t="b">
        <f t="shared" si="6"/>
        <v>0</v>
      </c>
      <c r="AF126" s="28"/>
      <c r="AG126" s="28"/>
      <c r="AH126" s="28"/>
      <c r="AI126" s="28"/>
      <c r="AJ126" s="28"/>
      <c r="AK126" s="28"/>
      <c r="AL126" s="28"/>
      <c r="AM126" s="28"/>
      <c r="AN126" s="28"/>
      <c r="AO126" s="28"/>
      <c r="AP126" s="28"/>
      <c r="AQ126" s="28"/>
      <c r="AR126" s="28"/>
      <c r="AS126" s="28"/>
      <c r="AT126" s="28"/>
      <c r="AU126" s="28"/>
    </row>
    <row r="127" spans="1:47" s="20" customFormat="1" ht="16.5" customHeight="1" x14ac:dyDescent="0.25">
      <c r="A127" s="155"/>
      <c r="B127" s="249"/>
      <c r="C127" s="250"/>
      <c r="D127" s="264"/>
      <c r="E127" s="250"/>
      <c r="F127" s="244"/>
      <c r="G127" s="245"/>
      <c r="H127" s="102"/>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8" t="b">
        <f t="shared" si="6"/>
        <v>0</v>
      </c>
      <c r="AF127" s="28"/>
      <c r="AG127" s="28"/>
      <c r="AH127" s="28"/>
      <c r="AI127" s="28"/>
      <c r="AJ127" s="28"/>
      <c r="AK127" s="28"/>
      <c r="AL127" s="28"/>
      <c r="AM127" s="28"/>
      <c r="AN127" s="28"/>
      <c r="AO127" s="28"/>
      <c r="AP127" s="28"/>
      <c r="AQ127" s="28"/>
      <c r="AR127" s="28"/>
      <c r="AS127" s="28"/>
      <c r="AT127" s="28"/>
      <c r="AU127" s="28"/>
    </row>
    <row r="128" spans="1:47" s="20" customFormat="1" ht="16.5" customHeight="1" x14ac:dyDescent="0.25">
      <c r="A128" s="155"/>
      <c r="B128" s="249"/>
      <c r="C128" s="250"/>
      <c r="D128" s="264"/>
      <c r="E128" s="250"/>
      <c r="F128" s="244"/>
      <c r="G128" s="245"/>
      <c r="H128" s="102"/>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8" t="b">
        <f t="shared" si="6"/>
        <v>0</v>
      </c>
      <c r="AF128" s="28"/>
      <c r="AG128" s="28"/>
      <c r="AH128" s="28"/>
      <c r="AI128" s="28"/>
      <c r="AJ128" s="28"/>
      <c r="AK128" s="28"/>
      <c r="AL128" s="28"/>
      <c r="AM128" s="28"/>
      <c r="AN128" s="28"/>
      <c r="AO128" s="28"/>
      <c r="AP128" s="28"/>
      <c r="AQ128" s="28"/>
      <c r="AR128" s="28"/>
      <c r="AS128" s="28"/>
      <c r="AT128" s="28"/>
      <c r="AU128" s="28"/>
    </row>
    <row r="129" spans="1:47" s="20" customFormat="1" ht="16.5" customHeight="1" x14ac:dyDescent="0.25">
      <c r="A129" s="155"/>
      <c r="B129" s="249"/>
      <c r="C129" s="250"/>
      <c r="D129" s="264"/>
      <c r="E129" s="250"/>
      <c r="F129" s="244"/>
      <c r="G129" s="245"/>
      <c r="H129" s="102"/>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8" t="b">
        <f t="shared" si="6"/>
        <v>0</v>
      </c>
      <c r="AF129" s="28"/>
      <c r="AG129" s="28"/>
      <c r="AH129" s="28"/>
      <c r="AI129" s="28"/>
      <c r="AJ129" s="28"/>
      <c r="AK129" s="28"/>
      <c r="AL129" s="28"/>
      <c r="AM129" s="28"/>
      <c r="AN129" s="28"/>
      <c r="AO129" s="28"/>
      <c r="AP129" s="28"/>
      <c r="AQ129" s="28"/>
      <c r="AR129" s="28"/>
      <c r="AS129" s="28"/>
      <c r="AT129" s="28"/>
      <c r="AU129" s="28"/>
    </row>
    <row r="130" spans="1:47" s="151" customFormat="1" ht="16.5" customHeight="1" x14ac:dyDescent="0.25">
      <c r="A130" s="155"/>
      <c r="B130" s="249"/>
      <c r="C130" s="250"/>
      <c r="D130" s="249"/>
      <c r="E130" s="250"/>
      <c r="F130" s="244"/>
      <c r="G130" s="245"/>
      <c r="H130" s="102"/>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8" t="b">
        <f t="shared" si="6"/>
        <v>0</v>
      </c>
      <c r="AF130" s="28"/>
      <c r="AG130" s="28"/>
      <c r="AH130" s="28"/>
      <c r="AI130" s="28"/>
      <c r="AJ130" s="28"/>
      <c r="AK130" s="28"/>
      <c r="AL130" s="28"/>
      <c r="AM130" s="28"/>
      <c r="AN130" s="28"/>
      <c r="AO130" s="28"/>
      <c r="AP130" s="28"/>
      <c r="AQ130" s="28"/>
      <c r="AR130" s="28"/>
      <c r="AS130" s="28"/>
      <c r="AT130" s="28"/>
      <c r="AU130" s="28"/>
    </row>
    <row r="131" spans="1:47" s="151" customFormat="1" ht="16.5" customHeight="1" x14ac:dyDescent="0.25">
      <c r="A131" s="155"/>
      <c r="B131" s="249"/>
      <c r="C131" s="250"/>
      <c r="D131" s="249"/>
      <c r="E131" s="250"/>
      <c r="F131" s="244"/>
      <c r="G131" s="245"/>
      <c r="H131" s="102"/>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8" t="b">
        <f t="shared" si="6"/>
        <v>0</v>
      </c>
      <c r="AF131" s="28"/>
      <c r="AG131" s="28"/>
      <c r="AH131" s="28"/>
      <c r="AI131" s="28"/>
      <c r="AJ131" s="28"/>
      <c r="AK131" s="28"/>
      <c r="AL131" s="28"/>
      <c r="AM131" s="28"/>
      <c r="AN131" s="28"/>
      <c r="AO131" s="28"/>
      <c r="AP131" s="28"/>
      <c r="AQ131" s="28"/>
      <c r="AR131" s="28"/>
      <c r="AS131" s="28"/>
      <c r="AT131" s="28"/>
      <c r="AU131" s="28"/>
    </row>
    <row r="132" spans="1:47" s="151" customFormat="1" ht="16.5" customHeight="1" x14ac:dyDescent="0.25">
      <c r="A132" s="155"/>
      <c r="B132" s="249"/>
      <c r="C132" s="250"/>
      <c r="D132" s="249"/>
      <c r="E132" s="250"/>
      <c r="F132" s="244"/>
      <c r="G132" s="245"/>
      <c r="H132" s="102"/>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8" t="b">
        <f t="shared" si="6"/>
        <v>0</v>
      </c>
      <c r="AF132" s="28"/>
      <c r="AG132" s="28"/>
      <c r="AH132" s="28"/>
      <c r="AI132" s="28"/>
      <c r="AJ132" s="28"/>
      <c r="AK132" s="28"/>
      <c r="AL132" s="28"/>
      <c r="AM132" s="28"/>
      <c r="AN132" s="28"/>
      <c r="AO132" s="28"/>
      <c r="AP132" s="28"/>
      <c r="AQ132" s="28"/>
      <c r="AR132" s="28"/>
      <c r="AS132" s="28"/>
      <c r="AT132" s="28"/>
      <c r="AU132" s="28"/>
    </row>
    <row r="133" spans="1:47" s="151" customFormat="1" ht="16.5" customHeight="1" x14ac:dyDescent="0.25">
      <c r="A133" s="155"/>
      <c r="B133" s="249"/>
      <c r="C133" s="250"/>
      <c r="D133" s="249"/>
      <c r="E133" s="250"/>
      <c r="F133" s="244"/>
      <c r="G133" s="245"/>
      <c r="H133" s="102"/>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8" t="b">
        <f t="shared" si="6"/>
        <v>0</v>
      </c>
      <c r="AF133" s="28"/>
      <c r="AG133" s="28"/>
      <c r="AH133" s="28"/>
      <c r="AI133" s="28"/>
      <c r="AJ133" s="28"/>
      <c r="AK133" s="28"/>
      <c r="AL133" s="28"/>
      <c r="AM133" s="28"/>
      <c r="AN133" s="28"/>
      <c r="AO133" s="28"/>
      <c r="AP133" s="28"/>
      <c r="AQ133" s="28"/>
      <c r="AR133" s="28"/>
      <c r="AS133" s="28"/>
      <c r="AT133" s="28"/>
      <c r="AU133" s="28"/>
    </row>
    <row r="134" spans="1:47" s="151" customFormat="1" ht="16.5" customHeight="1" x14ac:dyDescent="0.25">
      <c r="A134" s="155"/>
      <c r="B134" s="249"/>
      <c r="C134" s="250"/>
      <c r="D134" s="249"/>
      <c r="E134" s="250"/>
      <c r="F134" s="244"/>
      <c r="G134" s="245"/>
      <c r="H134" s="102"/>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8" t="b">
        <f t="shared" si="6"/>
        <v>0</v>
      </c>
      <c r="AF134" s="28"/>
      <c r="AG134" s="28"/>
      <c r="AH134" s="28"/>
      <c r="AI134" s="28"/>
      <c r="AJ134" s="28"/>
      <c r="AK134" s="28"/>
      <c r="AL134" s="28"/>
      <c r="AM134" s="28"/>
      <c r="AN134" s="28"/>
      <c r="AO134" s="28"/>
      <c r="AP134" s="28"/>
      <c r="AQ134" s="28"/>
      <c r="AR134" s="28"/>
      <c r="AS134" s="28"/>
      <c r="AT134" s="28"/>
      <c r="AU134" s="28"/>
    </row>
    <row r="135" spans="1:47" s="151" customFormat="1" ht="16.5" customHeight="1" x14ac:dyDescent="0.25">
      <c r="A135" s="155"/>
      <c r="B135" s="249"/>
      <c r="C135" s="250"/>
      <c r="D135" s="249"/>
      <c r="E135" s="250"/>
      <c r="F135" s="244"/>
      <c r="G135" s="245"/>
      <c r="H135" s="102"/>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8" t="b">
        <f t="shared" si="6"/>
        <v>0</v>
      </c>
      <c r="AF135" s="28"/>
      <c r="AG135" s="28"/>
      <c r="AH135" s="28"/>
      <c r="AI135" s="28"/>
      <c r="AJ135" s="28"/>
      <c r="AK135" s="28"/>
      <c r="AL135" s="28"/>
      <c r="AM135" s="28"/>
      <c r="AN135" s="28"/>
      <c r="AO135" s="28"/>
      <c r="AP135" s="28"/>
      <c r="AQ135" s="28"/>
      <c r="AR135" s="28"/>
      <c r="AS135" s="28"/>
      <c r="AT135" s="28"/>
      <c r="AU135" s="28"/>
    </row>
    <row r="136" spans="1:47" s="151" customFormat="1" ht="16.5" customHeight="1" x14ac:dyDescent="0.25">
      <c r="A136" s="155"/>
      <c r="B136" s="249"/>
      <c r="C136" s="250"/>
      <c r="D136" s="249"/>
      <c r="E136" s="250"/>
      <c r="F136" s="244"/>
      <c r="G136" s="245"/>
      <c r="H136" s="102"/>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8" t="b">
        <f t="shared" si="6"/>
        <v>0</v>
      </c>
      <c r="AF136" s="28"/>
      <c r="AG136" s="28"/>
      <c r="AH136" s="28"/>
      <c r="AI136" s="28"/>
      <c r="AJ136" s="28"/>
      <c r="AK136" s="28"/>
      <c r="AL136" s="28"/>
      <c r="AM136" s="28"/>
      <c r="AN136" s="28"/>
      <c r="AO136" s="28"/>
      <c r="AP136" s="28"/>
      <c r="AQ136" s="28"/>
      <c r="AR136" s="28"/>
      <c r="AS136" s="28"/>
      <c r="AT136" s="28"/>
      <c r="AU136" s="28"/>
    </row>
    <row r="137" spans="1:47" s="151" customFormat="1" ht="16.5" customHeight="1" x14ac:dyDescent="0.25">
      <c r="A137" s="155"/>
      <c r="B137" s="249"/>
      <c r="C137" s="250"/>
      <c r="D137" s="249"/>
      <c r="E137" s="250"/>
      <c r="F137" s="244"/>
      <c r="G137" s="245"/>
      <c r="H137" s="102"/>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8" t="b">
        <f t="shared" si="6"/>
        <v>0</v>
      </c>
      <c r="AF137" s="28"/>
      <c r="AG137" s="28"/>
      <c r="AH137" s="28"/>
      <c r="AI137" s="28"/>
      <c r="AJ137" s="28"/>
      <c r="AK137" s="28"/>
      <c r="AL137" s="28"/>
      <c r="AM137" s="28"/>
      <c r="AN137" s="28"/>
      <c r="AO137" s="28"/>
      <c r="AP137" s="28"/>
      <c r="AQ137" s="28"/>
      <c r="AR137" s="28"/>
      <c r="AS137" s="28"/>
      <c r="AT137" s="28"/>
      <c r="AU137" s="28"/>
    </row>
    <row r="138" spans="1:47" s="151" customFormat="1" ht="16.5" customHeight="1" x14ac:dyDescent="0.25">
      <c r="A138" s="155"/>
      <c r="B138" s="249"/>
      <c r="C138" s="250"/>
      <c r="D138" s="249"/>
      <c r="E138" s="250"/>
      <c r="F138" s="244"/>
      <c r="G138" s="245"/>
      <c r="H138" s="102"/>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8" t="b">
        <f t="shared" si="6"/>
        <v>0</v>
      </c>
      <c r="AF138" s="28"/>
      <c r="AG138" s="28"/>
      <c r="AH138" s="28"/>
      <c r="AI138" s="28"/>
      <c r="AJ138" s="28"/>
      <c r="AK138" s="28"/>
      <c r="AL138" s="28"/>
      <c r="AM138" s="28"/>
      <c r="AN138" s="28"/>
      <c r="AO138" s="28"/>
      <c r="AP138" s="28"/>
      <c r="AQ138" s="28"/>
      <c r="AR138" s="28"/>
      <c r="AS138" s="28"/>
      <c r="AT138" s="28"/>
      <c r="AU138" s="28"/>
    </row>
    <row r="139" spans="1:47" s="151" customFormat="1" ht="16.5" customHeight="1" x14ac:dyDescent="0.25">
      <c r="A139" s="155"/>
      <c r="B139" s="249"/>
      <c r="C139" s="250"/>
      <c r="D139" s="249"/>
      <c r="E139" s="250"/>
      <c r="F139" s="244"/>
      <c r="G139" s="245"/>
      <c r="H139" s="102"/>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8" t="b">
        <f t="shared" si="6"/>
        <v>0</v>
      </c>
      <c r="AF139" s="28"/>
      <c r="AG139" s="28"/>
      <c r="AH139" s="28"/>
      <c r="AI139" s="28"/>
      <c r="AJ139" s="28"/>
      <c r="AK139" s="28"/>
      <c r="AL139" s="28"/>
      <c r="AM139" s="28"/>
      <c r="AN139" s="28"/>
      <c r="AO139" s="28"/>
      <c r="AP139" s="28"/>
      <c r="AQ139" s="28"/>
      <c r="AR139" s="28"/>
      <c r="AS139" s="28"/>
      <c r="AT139" s="28"/>
      <c r="AU139" s="28"/>
    </row>
    <row r="140" spans="1:47" s="151" customFormat="1" ht="16.5" customHeight="1" x14ac:dyDescent="0.25">
      <c r="A140" s="155"/>
      <c r="B140" s="249"/>
      <c r="C140" s="250"/>
      <c r="D140" s="249"/>
      <c r="E140" s="250"/>
      <c r="F140" s="244"/>
      <c r="G140" s="245"/>
      <c r="H140" s="102"/>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8" t="b">
        <f t="shared" si="6"/>
        <v>0</v>
      </c>
      <c r="AF140" s="28"/>
      <c r="AG140" s="28"/>
      <c r="AH140" s="28"/>
      <c r="AI140" s="28"/>
      <c r="AJ140" s="28"/>
      <c r="AK140" s="28"/>
      <c r="AL140" s="28"/>
      <c r="AM140" s="28"/>
      <c r="AN140" s="28"/>
      <c r="AO140" s="28"/>
      <c r="AP140" s="28"/>
      <c r="AQ140" s="28"/>
      <c r="AR140" s="28"/>
      <c r="AS140" s="28"/>
      <c r="AT140" s="28"/>
      <c r="AU140" s="28"/>
    </row>
    <row r="141" spans="1:47" s="151" customFormat="1" ht="16.5" customHeight="1" x14ac:dyDescent="0.25">
      <c r="A141" s="155"/>
      <c r="B141" s="249"/>
      <c r="C141" s="250"/>
      <c r="D141" s="249"/>
      <c r="E141" s="250"/>
      <c r="F141" s="244"/>
      <c r="G141" s="245"/>
      <c r="H141" s="102"/>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8" t="b">
        <f t="shared" si="6"/>
        <v>0</v>
      </c>
      <c r="AF141" s="28"/>
      <c r="AG141" s="28"/>
      <c r="AH141" s="28"/>
      <c r="AI141" s="28"/>
      <c r="AJ141" s="28"/>
      <c r="AK141" s="28"/>
      <c r="AL141" s="28"/>
      <c r="AM141" s="28"/>
      <c r="AN141" s="28"/>
      <c r="AO141" s="28"/>
      <c r="AP141" s="28"/>
      <c r="AQ141" s="28"/>
      <c r="AR141" s="28"/>
      <c r="AS141" s="28"/>
      <c r="AT141" s="28"/>
      <c r="AU141" s="28"/>
    </row>
    <row r="142" spans="1:47" s="151" customFormat="1" ht="16.5" customHeight="1" x14ac:dyDescent="0.25">
      <c r="A142" s="155"/>
      <c r="B142" s="249"/>
      <c r="C142" s="250"/>
      <c r="D142" s="249"/>
      <c r="E142" s="250"/>
      <c r="F142" s="244"/>
      <c r="G142" s="245"/>
      <c r="H142" s="102"/>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8" t="b">
        <f t="shared" si="6"/>
        <v>0</v>
      </c>
      <c r="AF142" s="28"/>
      <c r="AG142" s="28"/>
      <c r="AH142" s="28"/>
      <c r="AI142" s="28"/>
      <c r="AJ142" s="28"/>
      <c r="AK142" s="28"/>
      <c r="AL142" s="28"/>
      <c r="AM142" s="28"/>
      <c r="AN142" s="28"/>
      <c r="AO142" s="28"/>
      <c r="AP142" s="28"/>
      <c r="AQ142" s="28"/>
      <c r="AR142" s="28"/>
      <c r="AS142" s="28"/>
      <c r="AT142" s="28"/>
      <c r="AU142" s="28"/>
    </row>
    <row r="143" spans="1:47" s="20" customFormat="1" ht="16.5" customHeight="1" x14ac:dyDescent="0.25">
      <c r="A143" s="155"/>
      <c r="B143" s="249"/>
      <c r="C143" s="250"/>
      <c r="D143" s="249"/>
      <c r="E143" s="250"/>
      <c r="F143" s="244"/>
      <c r="G143" s="245"/>
      <c r="H143" s="102"/>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8" t="b">
        <f t="shared" si="6"/>
        <v>0</v>
      </c>
      <c r="AF143" s="28"/>
      <c r="AG143" s="28"/>
      <c r="AH143" s="28"/>
      <c r="AI143" s="28"/>
      <c r="AJ143" s="28"/>
      <c r="AK143" s="28"/>
      <c r="AL143" s="28"/>
      <c r="AM143" s="28"/>
      <c r="AN143" s="28"/>
      <c r="AO143" s="28"/>
      <c r="AP143" s="28"/>
      <c r="AQ143" s="28"/>
      <c r="AR143" s="28"/>
      <c r="AS143" s="28"/>
      <c r="AT143" s="28"/>
      <c r="AU143" s="28"/>
    </row>
    <row r="144" spans="1:47" s="20" customFormat="1" ht="16.5" customHeight="1" x14ac:dyDescent="0.25">
      <c r="A144" s="157"/>
      <c r="B144" s="247"/>
      <c r="C144" s="248"/>
      <c r="D144" s="247"/>
      <c r="E144" s="248"/>
      <c r="F144" s="244"/>
      <c r="G144" s="245"/>
      <c r="H144" s="102"/>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8" t="b">
        <f t="shared" si="6"/>
        <v>0</v>
      </c>
      <c r="AF144" s="28"/>
      <c r="AG144" s="28"/>
      <c r="AH144" s="28"/>
      <c r="AI144" s="28"/>
      <c r="AJ144" s="28"/>
      <c r="AK144" s="28"/>
      <c r="AL144" s="28"/>
      <c r="AM144" s="28"/>
      <c r="AN144" s="28"/>
      <c r="AO144" s="28"/>
      <c r="AP144" s="28"/>
      <c r="AQ144" s="28"/>
      <c r="AR144" s="28"/>
      <c r="AS144" s="28"/>
      <c r="AT144" s="28"/>
      <c r="AU144" s="28"/>
    </row>
    <row r="145" spans="1:47" s="20" customFormat="1" ht="16.5" customHeight="1" x14ac:dyDescent="0.25">
      <c r="A145" s="155"/>
      <c r="B145" s="249"/>
      <c r="C145" s="250"/>
      <c r="D145" s="249"/>
      <c r="E145" s="250"/>
      <c r="F145" s="244"/>
      <c r="G145" s="245"/>
      <c r="H145" s="102"/>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8" t="b">
        <f t="shared" si="6"/>
        <v>0</v>
      </c>
      <c r="AF145" s="28"/>
      <c r="AG145" s="28"/>
      <c r="AH145" s="28"/>
      <c r="AI145" s="28"/>
      <c r="AJ145" s="28"/>
      <c r="AK145" s="28"/>
      <c r="AL145" s="28"/>
      <c r="AM145" s="28"/>
      <c r="AN145" s="28"/>
      <c r="AO145" s="28"/>
      <c r="AP145" s="28"/>
      <c r="AQ145" s="28"/>
      <c r="AR145" s="28"/>
      <c r="AS145" s="28"/>
      <c r="AT145" s="28"/>
      <c r="AU145" s="28"/>
    </row>
    <row r="146" spans="1:47" s="20" customFormat="1" ht="19.5" customHeight="1" x14ac:dyDescent="0.25">
      <c r="A146" s="38"/>
      <c r="B146" s="22"/>
      <c r="C146" s="22"/>
      <c r="D146" s="22"/>
      <c r="E146" s="22"/>
      <c r="F146" s="22"/>
      <c r="G146" s="22"/>
      <c r="H146" s="30"/>
      <c r="I146" s="22"/>
      <c r="J146" s="22"/>
      <c r="K146" s="22"/>
      <c r="L146" s="44"/>
      <c r="M146" s="44"/>
      <c r="N146" s="44"/>
      <c r="O146" s="44"/>
      <c r="P146" s="44"/>
      <c r="Q146" s="44"/>
      <c r="R146" s="44"/>
      <c r="S146" s="44"/>
      <c r="T146" s="44"/>
      <c r="U146" s="44"/>
      <c r="V146" s="44"/>
      <c r="W146" s="44"/>
      <c r="X146" s="44"/>
      <c r="Y146" s="44"/>
      <c r="Z146" s="44"/>
      <c r="AA146" s="28"/>
      <c r="AB146" s="28"/>
      <c r="AC146" s="28"/>
      <c r="AD146" s="28"/>
      <c r="AE146" s="28">
        <f>SUM(AE94:AE145)</f>
        <v>0</v>
      </c>
      <c r="AF146" s="28"/>
      <c r="AG146" s="28"/>
      <c r="AH146" s="28"/>
      <c r="AI146" s="28"/>
      <c r="AJ146" s="28"/>
      <c r="AK146" s="15"/>
      <c r="AL146" s="15"/>
      <c r="AM146" s="15"/>
      <c r="AN146" s="28"/>
      <c r="AO146" s="28"/>
      <c r="AP146" s="28"/>
      <c r="AQ146" s="28"/>
      <c r="AR146" s="28"/>
      <c r="AS146" s="28"/>
      <c r="AT146" s="28"/>
      <c r="AU146" s="28"/>
    </row>
    <row r="147" spans="1:47" s="20" customFormat="1" ht="19.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row>
    <row r="148" spans="1:47" s="20" customFormat="1" ht="19.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47" s="20" customFormat="1" ht="19.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47" s="20" customFormat="1" ht="19.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row>
    <row r="151" spans="1:47" s="20" customFormat="1" ht="19.5" customHeight="1" x14ac:dyDescent="0.25">
      <c r="G151" s="177"/>
      <c r="L151" s="28"/>
      <c r="M151" s="28"/>
      <c r="N151" s="28"/>
      <c r="O151" s="28"/>
      <c r="P151" s="28"/>
      <c r="Q151" s="28"/>
      <c r="R151" s="28"/>
      <c r="S151" s="28"/>
      <c r="T151" s="28"/>
      <c r="U151" s="28"/>
      <c r="V151" s="28"/>
      <c r="W151" s="28"/>
    </row>
    <row r="152" spans="1:47" s="20" customFormat="1" ht="19.5" customHeight="1" x14ac:dyDescent="0.25">
      <c r="G152" s="177"/>
      <c r="L152" s="28"/>
      <c r="M152" s="28"/>
      <c r="N152" s="28"/>
      <c r="O152" s="28"/>
      <c r="P152" s="28"/>
      <c r="Q152" s="28"/>
      <c r="R152" s="28"/>
      <c r="S152" s="28"/>
      <c r="T152" s="28"/>
      <c r="U152" s="28"/>
      <c r="V152" s="28"/>
      <c r="W152" s="28"/>
    </row>
    <row r="153" spans="1:47" s="20" customFormat="1" ht="19.5" customHeight="1" x14ac:dyDescent="0.25">
      <c r="G153" s="177"/>
      <c r="L153" s="28"/>
      <c r="M153" s="28"/>
      <c r="N153" s="28"/>
      <c r="O153" s="28"/>
      <c r="P153" s="28"/>
      <c r="Q153" s="28"/>
      <c r="R153" s="28"/>
      <c r="S153" s="28"/>
      <c r="T153" s="28"/>
      <c r="U153" s="28"/>
      <c r="V153" s="28"/>
      <c r="W153" s="28"/>
    </row>
    <row r="154" spans="1:47" s="20" customFormat="1" ht="19.5" customHeight="1" x14ac:dyDescent="0.25">
      <c r="G154" s="177"/>
      <c r="L154" s="28"/>
      <c r="M154" s="28"/>
      <c r="N154" s="28"/>
      <c r="O154" s="28"/>
      <c r="P154" s="28"/>
      <c r="Q154" s="28"/>
      <c r="R154" s="28"/>
      <c r="S154" s="28"/>
      <c r="T154" s="28"/>
      <c r="U154" s="28"/>
      <c r="V154" s="28"/>
      <c r="W154" s="28"/>
    </row>
    <row r="155" spans="1:47" s="20" customFormat="1" ht="19.5" customHeight="1" x14ac:dyDescent="0.25">
      <c r="G155" s="177"/>
      <c r="L155" s="28"/>
      <c r="M155" s="28"/>
      <c r="N155" s="28"/>
      <c r="O155" s="28"/>
      <c r="P155" s="28"/>
      <c r="Q155" s="28"/>
      <c r="R155" s="28"/>
      <c r="S155" s="28"/>
      <c r="T155" s="28"/>
      <c r="U155" s="28"/>
      <c r="V155" s="28"/>
      <c r="W155" s="28"/>
    </row>
    <row r="156" spans="1:47" s="20" customFormat="1" ht="19.5" customHeight="1" x14ac:dyDescent="0.25">
      <c r="G156" s="177"/>
      <c r="L156" s="28"/>
      <c r="M156" s="28"/>
      <c r="N156" s="28"/>
      <c r="O156" s="28"/>
      <c r="P156" s="28"/>
      <c r="Q156" s="28"/>
      <c r="R156" s="28"/>
      <c r="S156" s="28"/>
      <c r="T156" s="28"/>
      <c r="U156" s="28"/>
      <c r="V156" s="28"/>
      <c r="W156" s="28"/>
    </row>
    <row r="157" spans="1:47" s="20" customFormat="1" ht="19.5" customHeight="1" x14ac:dyDescent="0.25">
      <c r="G157" s="177"/>
      <c r="L157" s="28"/>
      <c r="M157" s="28"/>
      <c r="N157" s="28"/>
      <c r="O157" s="28"/>
      <c r="P157" s="28"/>
      <c r="Q157" s="28"/>
      <c r="R157" s="28"/>
      <c r="S157" s="28"/>
      <c r="T157" s="28"/>
      <c r="U157" s="28"/>
      <c r="V157" s="28"/>
      <c r="W157" s="28"/>
    </row>
    <row r="158" spans="1:47" s="20" customFormat="1" ht="19.5" customHeight="1" x14ac:dyDescent="0.25">
      <c r="G158" s="177"/>
      <c r="L158" s="28"/>
      <c r="M158" s="28"/>
      <c r="N158" s="28"/>
      <c r="O158" s="28"/>
      <c r="P158" s="28"/>
      <c r="Q158" s="28"/>
      <c r="R158" s="28"/>
      <c r="S158" s="28"/>
      <c r="T158" s="28"/>
      <c r="U158" s="28"/>
      <c r="V158" s="28"/>
      <c r="W158" s="28"/>
    </row>
    <row r="159" spans="1:47" x14ac:dyDescent="0.25">
      <c r="A159" s="20"/>
      <c r="B159" s="20"/>
      <c r="C159" s="20"/>
      <c r="D159" s="20"/>
      <c r="E159" s="20"/>
      <c r="F159" s="20"/>
      <c r="G159" s="177"/>
      <c r="H159" s="20"/>
      <c r="I159" s="20"/>
      <c r="J159" s="20"/>
      <c r="K159" s="20"/>
      <c r="L159" s="28"/>
      <c r="M159" s="28"/>
      <c r="N159" s="28"/>
      <c r="O159" s="28"/>
      <c r="P159" s="28"/>
      <c r="Q159" s="28"/>
      <c r="R159" s="28"/>
      <c r="S159" s="28"/>
      <c r="T159" s="28"/>
      <c r="U159" s="28"/>
      <c r="V159" s="28"/>
      <c r="W159" s="28"/>
      <c r="X159" s="20"/>
      <c r="Y159" s="20"/>
      <c r="Z159" s="20"/>
      <c r="AA159" s="20"/>
      <c r="AB159" s="20"/>
      <c r="AC159" s="20"/>
      <c r="AD159" s="20"/>
      <c r="AE159" s="20"/>
      <c r="AF159" s="20"/>
      <c r="AG159" s="20"/>
      <c r="AH159" s="20"/>
      <c r="AI159" s="20"/>
      <c r="AJ159" s="20"/>
    </row>
    <row r="160" spans="1:47" x14ac:dyDescent="0.25">
      <c r="A160" s="20"/>
      <c r="B160" s="20"/>
      <c r="C160" s="20"/>
      <c r="D160" s="20"/>
      <c r="E160" s="20"/>
      <c r="F160" s="20"/>
      <c r="G160" s="177"/>
      <c r="H160" s="20"/>
      <c r="I160" s="20"/>
      <c r="J160" s="20"/>
      <c r="K160" s="20"/>
      <c r="L160" s="28"/>
      <c r="M160" s="28"/>
      <c r="N160" s="28"/>
      <c r="O160" s="28"/>
      <c r="P160" s="28"/>
      <c r="Q160" s="28"/>
      <c r="R160" s="28"/>
      <c r="S160" s="28"/>
      <c r="T160" s="28"/>
      <c r="U160" s="28"/>
      <c r="V160" s="28"/>
      <c r="W160" s="28"/>
      <c r="X160" s="20"/>
      <c r="Y160" s="20"/>
      <c r="Z160" s="20"/>
      <c r="AA160" s="20"/>
      <c r="AB160" s="20"/>
      <c r="AC160" s="20"/>
      <c r="AD160" s="20"/>
      <c r="AE160" s="20"/>
      <c r="AF160" s="20"/>
      <c r="AG160" s="20"/>
      <c r="AH160" s="20"/>
      <c r="AI160" s="20"/>
      <c r="AJ160" s="20"/>
    </row>
    <row r="161" spans="1:36" x14ac:dyDescent="0.25">
      <c r="A161" s="20"/>
      <c r="B161" s="20"/>
      <c r="C161" s="20"/>
      <c r="D161" s="20"/>
      <c r="E161" s="20"/>
      <c r="F161" s="20"/>
      <c r="G161" s="177"/>
      <c r="H161" s="20"/>
      <c r="I161" s="20"/>
      <c r="J161" s="20"/>
      <c r="K161" s="20"/>
      <c r="L161" s="28"/>
      <c r="M161" s="28"/>
      <c r="N161" s="28"/>
      <c r="O161" s="28"/>
      <c r="P161" s="28"/>
      <c r="Q161" s="28"/>
      <c r="R161" s="28"/>
      <c r="S161" s="28"/>
      <c r="T161" s="28"/>
      <c r="U161" s="28"/>
      <c r="V161" s="28"/>
      <c r="W161" s="28"/>
      <c r="X161" s="20"/>
      <c r="Y161" s="20"/>
      <c r="Z161" s="20"/>
      <c r="AA161" s="20"/>
      <c r="AB161" s="20"/>
      <c r="AC161" s="20"/>
      <c r="AD161" s="20"/>
      <c r="AE161" s="20"/>
      <c r="AF161" s="20"/>
      <c r="AG161" s="20"/>
      <c r="AH161" s="20"/>
      <c r="AI161" s="20"/>
      <c r="AJ161" s="20"/>
    </row>
    <row r="162" spans="1:36" x14ac:dyDescent="0.25">
      <c r="A162" s="20"/>
      <c r="B162" s="20"/>
      <c r="C162" s="20"/>
      <c r="D162" s="20"/>
      <c r="E162" s="20"/>
      <c r="F162" s="20"/>
      <c r="G162" s="177"/>
      <c r="H162" s="20"/>
      <c r="I162" s="20"/>
      <c r="J162" s="20"/>
      <c r="K162" s="20"/>
      <c r="L162" s="28"/>
      <c r="M162" s="28"/>
      <c r="N162" s="28"/>
      <c r="O162" s="28"/>
      <c r="P162" s="28"/>
      <c r="Q162" s="28"/>
      <c r="R162" s="28"/>
      <c r="S162" s="28"/>
      <c r="T162" s="28"/>
      <c r="U162" s="28"/>
      <c r="V162" s="28"/>
      <c r="W162" s="28"/>
      <c r="X162" s="20"/>
      <c r="Y162" s="20"/>
      <c r="Z162" s="20"/>
      <c r="AA162" s="20"/>
      <c r="AB162" s="20"/>
      <c r="AC162" s="20"/>
      <c r="AD162" s="20"/>
      <c r="AE162" s="20"/>
      <c r="AF162" s="20"/>
      <c r="AG162" s="20"/>
      <c r="AH162" s="20"/>
      <c r="AI162" s="20"/>
      <c r="AJ162" s="20"/>
    </row>
    <row r="163" spans="1:36" x14ac:dyDescent="0.25">
      <c r="A163" s="20"/>
      <c r="B163" s="20"/>
      <c r="C163" s="20"/>
      <c r="D163" s="20"/>
      <c r="E163" s="20"/>
      <c r="F163" s="20"/>
      <c r="G163" s="177"/>
      <c r="H163" s="20"/>
      <c r="I163" s="20"/>
      <c r="J163" s="20"/>
      <c r="K163" s="20"/>
      <c r="L163" s="28"/>
      <c r="M163" s="28"/>
      <c r="N163" s="28"/>
      <c r="O163" s="28"/>
      <c r="P163" s="28"/>
      <c r="Q163" s="28"/>
      <c r="R163" s="28"/>
      <c r="S163" s="28"/>
      <c r="T163" s="28"/>
      <c r="U163" s="28"/>
      <c r="V163" s="28"/>
      <c r="W163" s="28"/>
      <c r="X163" s="20"/>
      <c r="Y163" s="20"/>
      <c r="Z163" s="20"/>
      <c r="AA163" s="20"/>
      <c r="AB163" s="20"/>
      <c r="AC163" s="20"/>
      <c r="AD163" s="20"/>
      <c r="AE163" s="20"/>
      <c r="AF163" s="20"/>
      <c r="AG163" s="20"/>
      <c r="AH163" s="20"/>
      <c r="AI163" s="20"/>
      <c r="AJ163" s="20"/>
    </row>
    <row r="164" spans="1:36" x14ac:dyDescent="0.25">
      <c r="A164" s="20"/>
      <c r="B164" s="20"/>
      <c r="C164" s="20"/>
      <c r="D164" s="20"/>
      <c r="E164" s="20"/>
      <c r="F164" s="20"/>
      <c r="G164" s="177"/>
      <c r="H164" s="20"/>
      <c r="I164" s="20"/>
      <c r="J164" s="20"/>
      <c r="K164" s="20"/>
      <c r="L164" s="20"/>
      <c r="M164" s="20"/>
      <c r="N164" s="20"/>
      <c r="O164" s="20"/>
      <c r="P164" s="162"/>
      <c r="Q164" s="20"/>
      <c r="R164" s="20"/>
      <c r="S164" s="20"/>
      <c r="T164" s="20"/>
      <c r="U164" s="20"/>
      <c r="V164" s="20"/>
      <c r="W164" s="20"/>
      <c r="X164" s="20"/>
      <c r="Y164" s="20"/>
      <c r="Z164" s="20"/>
      <c r="AA164" s="20"/>
      <c r="AB164" s="20"/>
      <c r="AC164" s="20"/>
      <c r="AD164" s="20"/>
      <c r="AE164" s="20"/>
      <c r="AF164" s="20"/>
      <c r="AG164" s="20"/>
      <c r="AH164" s="20"/>
      <c r="AI164" s="20"/>
      <c r="AJ164" s="20"/>
    </row>
    <row r="165" spans="1:36" x14ac:dyDescent="0.25">
      <c r="A165" s="20"/>
      <c r="B165" s="20"/>
      <c r="C165" s="20"/>
      <c r="D165" s="20"/>
      <c r="E165" s="20"/>
      <c r="F165" s="20"/>
      <c r="G165" s="177"/>
      <c r="H165" s="20"/>
      <c r="I165" s="20"/>
      <c r="J165" s="20"/>
      <c r="K165" s="20"/>
      <c r="L165" s="20"/>
      <c r="M165" s="20"/>
      <c r="N165" s="20"/>
      <c r="O165" s="20"/>
      <c r="P165" s="162"/>
      <c r="Q165" s="20"/>
      <c r="R165" s="20"/>
      <c r="S165" s="20"/>
      <c r="T165" s="20"/>
      <c r="U165" s="20"/>
      <c r="V165" s="20"/>
      <c r="W165" s="20"/>
      <c r="X165" s="20"/>
      <c r="Y165" s="20"/>
      <c r="Z165" s="20"/>
      <c r="AA165" s="20"/>
      <c r="AB165" s="20"/>
      <c r="AC165" s="20"/>
      <c r="AD165" s="20"/>
      <c r="AE165" s="20"/>
      <c r="AF165" s="20"/>
      <c r="AG165" s="20"/>
      <c r="AH165" s="20"/>
      <c r="AI165" s="20"/>
      <c r="AJ165" s="20"/>
    </row>
    <row r="166" spans="1:36" x14ac:dyDescent="0.25">
      <c r="A166" s="20"/>
      <c r="B166" s="20"/>
      <c r="C166" s="20"/>
      <c r="D166" s="20"/>
      <c r="E166" s="20"/>
      <c r="F166" s="20"/>
      <c r="G166" s="177"/>
      <c r="H166" s="20"/>
      <c r="I166" s="20"/>
      <c r="J166" s="20"/>
      <c r="K166" s="20"/>
      <c r="L166" s="20"/>
      <c r="M166" s="20"/>
      <c r="N166" s="20"/>
      <c r="O166" s="20"/>
      <c r="P166" s="162"/>
      <c r="Q166" s="20"/>
      <c r="R166" s="20"/>
      <c r="S166" s="20"/>
      <c r="T166" s="20"/>
      <c r="U166" s="20"/>
      <c r="V166" s="20"/>
      <c r="W166" s="20"/>
      <c r="X166" s="20"/>
      <c r="Y166" s="20"/>
      <c r="Z166" s="20"/>
      <c r="AA166" s="20"/>
      <c r="AB166" s="20"/>
      <c r="AC166" s="20"/>
      <c r="AD166" s="20"/>
      <c r="AE166" s="20"/>
      <c r="AF166" s="20"/>
      <c r="AG166" s="20"/>
      <c r="AH166" s="20"/>
      <c r="AI166" s="20"/>
      <c r="AJ166" s="20"/>
    </row>
    <row r="167" spans="1:36" x14ac:dyDescent="0.25">
      <c r="A167" s="20"/>
      <c r="B167" s="20"/>
      <c r="C167" s="20"/>
      <c r="D167" s="20"/>
      <c r="E167" s="20"/>
      <c r="F167" s="20"/>
      <c r="G167" s="177"/>
      <c r="H167" s="20"/>
      <c r="I167" s="20"/>
      <c r="J167" s="20"/>
      <c r="K167" s="20"/>
      <c r="L167" s="20"/>
      <c r="M167" s="20"/>
      <c r="N167" s="20"/>
      <c r="O167" s="20"/>
      <c r="P167" s="162"/>
      <c r="Q167" s="20"/>
      <c r="R167" s="20"/>
      <c r="S167" s="20"/>
      <c r="T167" s="20"/>
      <c r="U167" s="20"/>
      <c r="V167" s="20"/>
      <c r="W167" s="20"/>
      <c r="X167" s="20"/>
      <c r="Y167" s="20"/>
      <c r="Z167" s="20"/>
      <c r="AA167" s="20"/>
      <c r="AB167" s="20"/>
      <c r="AC167" s="20"/>
      <c r="AD167" s="20"/>
      <c r="AE167" s="20"/>
      <c r="AF167" s="20"/>
      <c r="AG167" s="20"/>
      <c r="AH167" s="20"/>
      <c r="AI167" s="20"/>
      <c r="AJ167" s="20"/>
    </row>
    <row r="168" spans="1:36" x14ac:dyDescent="0.25">
      <c r="A168" s="20"/>
      <c r="B168" s="20"/>
      <c r="C168" s="20"/>
      <c r="D168" s="20"/>
      <c r="E168" s="20"/>
      <c r="F168" s="20"/>
      <c r="G168" s="177"/>
      <c r="H168" s="20"/>
      <c r="I168" s="20"/>
      <c r="J168" s="20"/>
      <c r="K168" s="20"/>
      <c r="L168" s="20"/>
      <c r="M168" s="20"/>
      <c r="N168" s="20"/>
      <c r="O168" s="20"/>
      <c r="P168" s="162"/>
      <c r="Q168" s="20"/>
      <c r="R168" s="20"/>
      <c r="S168" s="20"/>
      <c r="T168" s="20"/>
      <c r="U168" s="20"/>
      <c r="V168" s="20"/>
      <c r="W168" s="20"/>
      <c r="X168" s="20"/>
      <c r="Y168" s="20"/>
      <c r="Z168" s="20"/>
      <c r="AA168" s="20"/>
      <c r="AB168" s="20"/>
      <c r="AC168" s="20"/>
      <c r="AD168" s="20"/>
      <c r="AE168" s="20"/>
      <c r="AF168" s="20"/>
      <c r="AG168" s="20"/>
      <c r="AH168" s="20"/>
      <c r="AI168" s="20"/>
      <c r="AJ168" s="20"/>
    </row>
    <row r="169" spans="1:36" x14ac:dyDescent="0.25">
      <c r="A169" s="20"/>
      <c r="B169" s="20"/>
      <c r="C169" s="20"/>
      <c r="D169" s="20"/>
      <c r="E169" s="20"/>
      <c r="F169" s="20"/>
      <c r="G169" s="177"/>
      <c r="H169" s="20"/>
      <c r="I169" s="20"/>
      <c r="J169" s="20"/>
      <c r="K169" s="20"/>
      <c r="L169" s="20"/>
      <c r="M169" s="20"/>
      <c r="N169" s="20"/>
      <c r="O169" s="20"/>
      <c r="P169" s="162"/>
      <c r="Q169" s="20"/>
      <c r="R169" s="20"/>
      <c r="S169" s="20"/>
      <c r="T169" s="20"/>
      <c r="U169" s="20"/>
      <c r="V169" s="20"/>
      <c r="W169" s="20"/>
      <c r="X169" s="20"/>
      <c r="Y169" s="20"/>
      <c r="Z169" s="20"/>
      <c r="AA169" s="20"/>
      <c r="AB169" s="20"/>
      <c r="AC169" s="20"/>
      <c r="AD169" s="20"/>
      <c r="AE169" s="20"/>
      <c r="AF169" s="20"/>
      <c r="AG169" s="20"/>
      <c r="AH169" s="20"/>
      <c r="AI169" s="20"/>
      <c r="AJ169" s="20"/>
    </row>
    <row r="170" spans="1:36" x14ac:dyDescent="0.25">
      <c r="A170" s="20"/>
      <c r="B170" s="20"/>
      <c r="C170" s="20"/>
      <c r="D170" s="20"/>
      <c r="E170" s="20"/>
      <c r="F170" s="20"/>
      <c r="G170" s="177"/>
      <c r="H170" s="20"/>
      <c r="I170" s="20"/>
      <c r="J170" s="20"/>
      <c r="K170" s="20"/>
      <c r="L170" s="20"/>
      <c r="M170" s="20"/>
      <c r="N170" s="20"/>
      <c r="O170" s="20"/>
      <c r="P170" s="162"/>
      <c r="Q170" s="20"/>
      <c r="R170" s="20"/>
      <c r="S170" s="20"/>
      <c r="T170" s="20"/>
      <c r="U170" s="20"/>
      <c r="V170" s="20"/>
      <c r="W170" s="20"/>
      <c r="X170" s="20"/>
      <c r="Y170" s="20"/>
      <c r="Z170" s="20"/>
      <c r="AA170" s="20"/>
      <c r="AB170" s="20"/>
      <c r="AC170" s="20"/>
      <c r="AD170" s="20"/>
      <c r="AE170" s="20"/>
      <c r="AF170" s="20"/>
      <c r="AG170" s="20"/>
      <c r="AH170" s="20"/>
      <c r="AI170" s="20"/>
      <c r="AJ170" s="20"/>
    </row>
    <row r="171" spans="1:36" x14ac:dyDescent="0.25">
      <c r="A171" s="20"/>
      <c r="B171" s="20"/>
      <c r="C171" s="20"/>
      <c r="D171" s="20"/>
      <c r="E171" s="20"/>
      <c r="F171" s="20"/>
      <c r="G171" s="177"/>
      <c r="H171" s="20"/>
      <c r="I171" s="20"/>
      <c r="J171" s="20"/>
      <c r="K171" s="20"/>
      <c r="L171" s="20"/>
      <c r="M171" s="20"/>
      <c r="N171" s="20"/>
      <c r="O171" s="20"/>
      <c r="P171" s="162"/>
      <c r="Q171" s="20"/>
      <c r="R171" s="20"/>
      <c r="S171" s="20"/>
      <c r="T171" s="20"/>
      <c r="U171" s="20"/>
      <c r="V171" s="20"/>
      <c r="W171" s="20"/>
      <c r="X171" s="20"/>
      <c r="Y171" s="20"/>
      <c r="Z171" s="20"/>
      <c r="AA171" s="20"/>
      <c r="AB171" s="20"/>
      <c r="AC171" s="20"/>
      <c r="AD171" s="20"/>
      <c r="AE171" s="20"/>
      <c r="AF171" s="20"/>
      <c r="AG171" s="20"/>
      <c r="AH171" s="20"/>
      <c r="AI171" s="20"/>
      <c r="AJ171" s="20"/>
    </row>
    <row r="172" spans="1:36" x14ac:dyDescent="0.25">
      <c r="A172" s="20"/>
      <c r="B172" s="20"/>
      <c r="C172" s="20"/>
      <c r="D172" s="20"/>
      <c r="E172" s="20"/>
      <c r="F172" s="20"/>
      <c r="G172" s="177"/>
      <c r="H172" s="20"/>
      <c r="I172" s="20"/>
      <c r="J172" s="20"/>
      <c r="K172" s="20"/>
      <c r="L172" s="20"/>
      <c r="M172" s="20"/>
      <c r="N172" s="20"/>
      <c r="O172" s="20"/>
      <c r="P172" s="162"/>
      <c r="Q172" s="20"/>
      <c r="R172" s="20"/>
      <c r="S172" s="20"/>
      <c r="T172" s="20"/>
      <c r="U172" s="20"/>
      <c r="V172" s="20"/>
      <c r="W172" s="20"/>
      <c r="X172" s="20"/>
      <c r="Y172" s="20"/>
      <c r="Z172" s="20"/>
      <c r="AA172" s="20"/>
      <c r="AB172" s="20"/>
      <c r="AC172" s="20"/>
      <c r="AD172" s="20"/>
      <c r="AE172" s="20"/>
      <c r="AF172" s="20"/>
      <c r="AG172" s="20"/>
      <c r="AH172" s="20"/>
      <c r="AI172" s="20"/>
      <c r="AJ172" s="20"/>
    </row>
    <row r="173" spans="1:36" x14ac:dyDescent="0.25">
      <c r="A173" s="20"/>
      <c r="B173" s="20"/>
      <c r="C173" s="20"/>
      <c r="D173" s="20"/>
      <c r="E173" s="20"/>
      <c r="F173" s="20"/>
      <c r="G173" s="177"/>
      <c r="H173" s="20"/>
      <c r="I173" s="20"/>
      <c r="J173" s="20"/>
      <c r="K173" s="20"/>
      <c r="L173" s="20"/>
      <c r="M173" s="20"/>
      <c r="N173" s="20"/>
      <c r="O173" s="20"/>
      <c r="P173" s="162"/>
      <c r="Q173" s="20"/>
      <c r="R173" s="20"/>
      <c r="S173" s="20"/>
      <c r="T173" s="20"/>
      <c r="U173" s="20"/>
      <c r="V173" s="20"/>
      <c r="W173" s="20"/>
      <c r="X173" s="20"/>
      <c r="Y173" s="20"/>
      <c r="Z173" s="20"/>
      <c r="AA173" s="20"/>
      <c r="AB173" s="20"/>
      <c r="AC173" s="20"/>
      <c r="AD173" s="20"/>
      <c r="AE173" s="20"/>
      <c r="AF173" s="20"/>
      <c r="AG173" s="20"/>
      <c r="AH173" s="20"/>
      <c r="AI173" s="20"/>
      <c r="AJ173" s="20"/>
    </row>
    <row r="174" spans="1:36" x14ac:dyDescent="0.25">
      <c r="A174" s="20"/>
      <c r="B174" s="20"/>
      <c r="C174" s="20"/>
      <c r="D174" s="20"/>
      <c r="E174" s="20"/>
      <c r="F174" s="20"/>
      <c r="G174" s="177"/>
      <c r="H174" s="20"/>
      <c r="I174" s="20"/>
      <c r="J174" s="20"/>
      <c r="K174" s="20"/>
      <c r="L174" s="20"/>
      <c r="M174" s="20"/>
      <c r="N174" s="20"/>
      <c r="O174" s="20"/>
      <c r="P174" s="162"/>
      <c r="Q174" s="20"/>
      <c r="R174" s="20"/>
      <c r="S174" s="20"/>
      <c r="T174" s="20"/>
      <c r="U174" s="20"/>
      <c r="V174" s="20"/>
      <c r="W174" s="20"/>
      <c r="X174" s="20"/>
      <c r="Y174" s="20"/>
      <c r="Z174" s="20"/>
      <c r="AA174" s="20"/>
      <c r="AB174" s="20"/>
      <c r="AC174" s="20"/>
      <c r="AD174" s="20"/>
      <c r="AE174" s="20"/>
      <c r="AF174" s="20"/>
      <c r="AG174" s="20"/>
      <c r="AH174" s="20"/>
      <c r="AI174" s="20"/>
      <c r="AJ174" s="20"/>
    </row>
    <row r="175" spans="1:36" x14ac:dyDescent="0.25">
      <c r="A175" s="20"/>
      <c r="B175" s="20"/>
      <c r="C175" s="20"/>
      <c r="D175" s="20"/>
      <c r="E175" s="20"/>
      <c r="F175" s="20"/>
      <c r="G175" s="177"/>
      <c r="H175" s="20"/>
      <c r="I175" s="20"/>
      <c r="J175" s="20"/>
      <c r="K175" s="20"/>
      <c r="L175" s="20"/>
      <c r="M175" s="20"/>
      <c r="N175" s="20"/>
      <c r="O175" s="20"/>
      <c r="P175" s="162"/>
      <c r="Q175" s="20"/>
      <c r="R175" s="20"/>
      <c r="S175" s="20"/>
      <c r="T175" s="20"/>
      <c r="U175" s="20"/>
      <c r="V175" s="20"/>
      <c r="W175" s="20"/>
      <c r="X175" s="20"/>
      <c r="Y175" s="20"/>
      <c r="Z175" s="20"/>
      <c r="AA175" s="20"/>
      <c r="AB175" s="20"/>
      <c r="AC175" s="20"/>
      <c r="AD175" s="20"/>
      <c r="AE175" s="20"/>
      <c r="AF175" s="20"/>
      <c r="AG175" s="20"/>
      <c r="AH175" s="20"/>
      <c r="AI175" s="20"/>
      <c r="AJ175" s="20"/>
    </row>
    <row r="176" spans="1:36" x14ac:dyDescent="0.25">
      <c r="A176" s="20"/>
      <c r="B176" s="20"/>
      <c r="C176" s="20"/>
      <c r="D176" s="20"/>
      <c r="E176" s="20"/>
      <c r="F176" s="20"/>
      <c r="G176" s="177"/>
      <c r="H176" s="20"/>
      <c r="I176" s="20"/>
      <c r="J176" s="20"/>
      <c r="K176" s="20"/>
      <c r="L176" s="20"/>
      <c r="M176" s="20"/>
      <c r="N176" s="20"/>
      <c r="O176" s="20"/>
      <c r="P176" s="162"/>
      <c r="Q176" s="20"/>
      <c r="R176" s="20"/>
      <c r="S176" s="20"/>
      <c r="T176" s="20"/>
      <c r="U176" s="20"/>
      <c r="V176" s="20"/>
      <c r="W176" s="20"/>
      <c r="X176" s="20"/>
      <c r="Y176" s="20"/>
      <c r="Z176" s="20"/>
      <c r="AA176" s="20"/>
      <c r="AB176" s="20"/>
      <c r="AC176" s="20"/>
      <c r="AD176" s="20"/>
      <c r="AE176" s="20"/>
      <c r="AF176" s="20"/>
      <c r="AG176" s="20"/>
      <c r="AH176" s="20"/>
      <c r="AI176" s="20"/>
      <c r="AJ176" s="20"/>
    </row>
    <row r="177" spans="1:36" x14ac:dyDescent="0.25">
      <c r="A177" s="20"/>
      <c r="B177" s="20"/>
      <c r="C177" s="20"/>
      <c r="D177" s="20"/>
      <c r="E177" s="20"/>
      <c r="F177" s="20"/>
      <c r="G177" s="177"/>
      <c r="H177" s="20"/>
      <c r="I177" s="20"/>
      <c r="J177" s="20"/>
      <c r="K177" s="20"/>
      <c r="L177" s="20"/>
      <c r="M177" s="20"/>
      <c r="N177" s="20"/>
      <c r="O177" s="20"/>
      <c r="P177" s="162"/>
      <c r="Q177" s="20"/>
      <c r="R177" s="20"/>
      <c r="S177" s="20"/>
      <c r="T177" s="20"/>
      <c r="U177" s="20"/>
      <c r="V177" s="20"/>
      <c r="W177" s="20"/>
      <c r="X177" s="20"/>
      <c r="Y177" s="20"/>
      <c r="Z177" s="20"/>
      <c r="AA177" s="20"/>
      <c r="AB177" s="20"/>
      <c r="AC177" s="20"/>
      <c r="AD177" s="20"/>
      <c r="AE177" s="20"/>
      <c r="AF177" s="20"/>
      <c r="AG177" s="20"/>
      <c r="AH177" s="20"/>
      <c r="AI177" s="20"/>
      <c r="AJ177" s="20"/>
    </row>
    <row r="178" spans="1:36" x14ac:dyDescent="0.25">
      <c r="A178" s="20"/>
      <c r="B178" s="20"/>
      <c r="C178" s="20"/>
      <c r="D178" s="20"/>
      <c r="E178" s="20"/>
      <c r="F178" s="20"/>
      <c r="G178" s="177"/>
      <c r="H178" s="20"/>
      <c r="I178" s="20"/>
      <c r="J178" s="20"/>
      <c r="K178" s="20"/>
      <c r="L178" s="20"/>
      <c r="M178" s="20"/>
      <c r="N178" s="20"/>
      <c r="O178" s="20"/>
      <c r="P178" s="162"/>
      <c r="Q178" s="20"/>
      <c r="R178" s="20"/>
      <c r="S178" s="20"/>
      <c r="T178" s="20"/>
      <c r="U178" s="20"/>
      <c r="V178" s="20"/>
      <c r="W178" s="20"/>
      <c r="X178" s="20"/>
      <c r="Y178" s="20"/>
      <c r="Z178" s="20"/>
      <c r="AA178" s="20"/>
      <c r="AB178" s="20"/>
      <c r="AC178" s="20"/>
      <c r="AD178" s="20"/>
      <c r="AE178" s="20"/>
      <c r="AF178" s="20"/>
      <c r="AG178" s="20"/>
      <c r="AH178" s="20"/>
      <c r="AI178" s="20"/>
      <c r="AJ178" s="20"/>
    </row>
    <row r="179" spans="1:36" x14ac:dyDescent="0.25">
      <c r="A179" s="20"/>
      <c r="B179" s="20"/>
      <c r="C179" s="20"/>
      <c r="D179" s="20"/>
      <c r="E179" s="20"/>
      <c r="F179" s="20"/>
      <c r="G179" s="177"/>
      <c r="H179" s="20"/>
      <c r="I179" s="20"/>
      <c r="J179" s="20"/>
      <c r="K179" s="20"/>
      <c r="L179" s="20"/>
      <c r="M179" s="20"/>
      <c r="N179" s="20"/>
      <c r="O179" s="20"/>
      <c r="P179" s="162"/>
      <c r="Q179" s="20"/>
      <c r="R179" s="20"/>
      <c r="S179" s="20"/>
      <c r="T179" s="20"/>
      <c r="U179" s="20"/>
      <c r="V179" s="20"/>
      <c r="W179" s="20"/>
      <c r="X179" s="20"/>
      <c r="Y179" s="20"/>
      <c r="Z179" s="20"/>
      <c r="AA179" s="20"/>
      <c r="AB179" s="20"/>
      <c r="AC179" s="20"/>
      <c r="AD179" s="20"/>
      <c r="AE179" s="20"/>
      <c r="AF179" s="20"/>
      <c r="AG179" s="20"/>
      <c r="AH179" s="20"/>
      <c r="AI179" s="20"/>
      <c r="AJ179" s="20"/>
    </row>
    <row r="180" spans="1:36" x14ac:dyDescent="0.25">
      <c r="A180" s="20"/>
      <c r="B180" s="20"/>
      <c r="C180" s="20"/>
      <c r="D180" s="20"/>
      <c r="E180" s="20"/>
      <c r="F180" s="20"/>
      <c r="G180" s="177"/>
      <c r="H180" s="20"/>
      <c r="I180" s="20"/>
      <c r="J180" s="20"/>
      <c r="K180" s="20"/>
      <c r="L180" s="20"/>
      <c r="M180" s="20"/>
      <c r="N180" s="20"/>
      <c r="O180" s="20"/>
      <c r="P180" s="162"/>
      <c r="Q180" s="20"/>
      <c r="R180" s="20"/>
      <c r="S180" s="20"/>
      <c r="T180" s="20"/>
      <c r="U180" s="20"/>
      <c r="V180" s="20"/>
      <c r="W180" s="20"/>
      <c r="X180" s="20"/>
      <c r="Y180" s="20"/>
      <c r="Z180" s="20"/>
      <c r="AA180" s="20"/>
      <c r="AB180" s="20"/>
      <c r="AC180" s="20"/>
      <c r="AD180" s="20"/>
      <c r="AE180" s="20"/>
      <c r="AF180" s="20"/>
      <c r="AG180" s="20"/>
      <c r="AH180" s="20"/>
      <c r="AI180" s="20"/>
      <c r="AJ180" s="20"/>
    </row>
    <row r="181" spans="1:36" x14ac:dyDescent="0.25">
      <c r="A181" s="20"/>
      <c r="B181" s="20"/>
      <c r="C181" s="20"/>
      <c r="D181" s="20"/>
      <c r="E181" s="20"/>
      <c r="F181" s="20"/>
      <c r="G181" s="177"/>
      <c r="H181" s="20"/>
      <c r="I181" s="20"/>
      <c r="J181" s="20"/>
      <c r="K181" s="20"/>
      <c r="L181" s="20"/>
      <c r="M181" s="20"/>
      <c r="N181" s="20"/>
      <c r="O181" s="20"/>
      <c r="P181" s="162"/>
      <c r="Q181" s="20"/>
      <c r="R181" s="20"/>
      <c r="S181" s="20"/>
      <c r="T181" s="20"/>
      <c r="U181" s="20"/>
      <c r="V181" s="20"/>
      <c r="W181" s="20"/>
      <c r="X181" s="20"/>
      <c r="Y181" s="20"/>
      <c r="Z181" s="20"/>
      <c r="AA181" s="20"/>
      <c r="AB181" s="20"/>
      <c r="AC181" s="20"/>
      <c r="AD181" s="20"/>
      <c r="AE181" s="20"/>
      <c r="AF181" s="20"/>
      <c r="AG181" s="20"/>
      <c r="AH181" s="20"/>
      <c r="AI181" s="20"/>
      <c r="AJ181" s="20"/>
    </row>
    <row r="182" spans="1:36" x14ac:dyDescent="0.25">
      <c r="A182" s="20"/>
      <c r="B182" s="20"/>
      <c r="C182" s="20"/>
      <c r="D182" s="20"/>
      <c r="E182" s="20"/>
      <c r="F182" s="20"/>
      <c r="G182" s="177"/>
      <c r="H182" s="20"/>
      <c r="I182" s="20"/>
      <c r="J182" s="20"/>
      <c r="K182" s="20"/>
      <c r="L182" s="20"/>
      <c r="M182" s="20"/>
      <c r="N182" s="20"/>
      <c r="O182" s="20"/>
      <c r="P182" s="162"/>
      <c r="Q182" s="20"/>
      <c r="R182" s="20"/>
      <c r="S182" s="20"/>
      <c r="T182" s="20"/>
      <c r="U182" s="20"/>
      <c r="V182" s="20"/>
      <c r="W182" s="20"/>
      <c r="X182" s="20"/>
      <c r="Y182" s="20"/>
      <c r="Z182" s="20"/>
      <c r="AA182" s="20"/>
      <c r="AB182" s="20"/>
      <c r="AC182" s="20"/>
      <c r="AD182" s="20"/>
      <c r="AE182" s="20"/>
      <c r="AF182" s="20"/>
      <c r="AG182" s="20"/>
      <c r="AH182" s="20"/>
      <c r="AI182" s="20"/>
      <c r="AJ182" s="20"/>
    </row>
    <row r="183" spans="1:36" x14ac:dyDescent="0.25">
      <c r="A183" s="20"/>
      <c r="B183" s="20"/>
      <c r="C183" s="20"/>
      <c r="D183" s="20"/>
      <c r="E183" s="20"/>
      <c r="F183" s="20"/>
      <c r="G183" s="177"/>
      <c r="H183" s="20"/>
      <c r="I183" s="20"/>
      <c r="J183" s="20"/>
      <c r="K183" s="20"/>
      <c r="L183" s="20"/>
      <c r="M183" s="20"/>
      <c r="N183" s="20"/>
      <c r="O183" s="20"/>
      <c r="P183" s="162"/>
      <c r="Q183" s="20"/>
      <c r="R183" s="20"/>
      <c r="S183" s="20"/>
      <c r="T183" s="20"/>
      <c r="U183" s="20"/>
      <c r="V183" s="20"/>
      <c r="W183" s="20"/>
      <c r="X183" s="20"/>
      <c r="Y183" s="20"/>
      <c r="Z183" s="20"/>
      <c r="AA183" s="20"/>
      <c r="AB183" s="20"/>
      <c r="AC183" s="20"/>
      <c r="AD183" s="20"/>
      <c r="AE183" s="20"/>
      <c r="AF183" s="20"/>
      <c r="AG183" s="20"/>
      <c r="AH183" s="20"/>
      <c r="AI183" s="20"/>
      <c r="AJ183" s="20"/>
    </row>
    <row r="184" spans="1:36" x14ac:dyDescent="0.25">
      <c r="A184" s="20"/>
      <c r="B184" s="20"/>
      <c r="C184" s="20"/>
      <c r="D184" s="20"/>
      <c r="E184" s="20"/>
      <c r="F184" s="20"/>
      <c r="G184" s="177"/>
      <c r="H184" s="20"/>
      <c r="I184" s="20"/>
      <c r="J184" s="20"/>
      <c r="K184" s="20"/>
      <c r="L184" s="20"/>
      <c r="M184" s="20"/>
      <c r="N184" s="20"/>
      <c r="O184" s="20"/>
      <c r="P184" s="162"/>
      <c r="Q184" s="20"/>
      <c r="R184" s="20"/>
      <c r="S184" s="20"/>
      <c r="T184" s="20"/>
      <c r="U184" s="20"/>
      <c r="V184" s="20"/>
      <c r="W184" s="20"/>
      <c r="X184" s="20"/>
      <c r="Y184" s="20"/>
      <c r="Z184" s="20"/>
      <c r="AA184" s="20"/>
      <c r="AB184" s="20"/>
      <c r="AC184" s="20"/>
      <c r="AD184" s="20"/>
      <c r="AE184" s="20"/>
      <c r="AF184" s="20"/>
      <c r="AG184" s="20"/>
      <c r="AH184" s="20"/>
      <c r="AI184" s="20"/>
      <c r="AJ184" s="20"/>
    </row>
    <row r="185" spans="1:36" x14ac:dyDescent="0.25">
      <c r="A185" s="20"/>
      <c r="B185" s="20"/>
      <c r="C185" s="20"/>
      <c r="D185" s="20"/>
      <c r="E185" s="20"/>
      <c r="F185" s="20"/>
      <c r="G185" s="177"/>
      <c r="H185" s="20"/>
      <c r="I185" s="20"/>
      <c r="J185" s="20"/>
      <c r="K185" s="20"/>
      <c r="L185" s="20"/>
      <c r="M185" s="20"/>
      <c r="N185" s="20"/>
      <c r="O185" s="20"/>
      <c r="P185" s="162"/>
      <c r="Q185" s="20"/>
      <c r="R185" s="20"/>
      <c r="S185" s="20"/>
      <c r="T185" s="20"/>
      <c r="U185" s="20"/>
      <c r="V185" s="20"/>
      <c r="W185" s="20"/>
      <c r="X185" s="20"/>
      <c r="Y185" s="20"/>
      <c r="Z185" s="20"/>
      <c r="AA185" s="20"/>
      <c r="AB185" s="20"/>
      <c r="AC185" s="20"/>
      <c r="AD185" s="20"/>
      <c r="AE185" s="20"/>
      <c r="AF185" s="20"/>
      <c r="AG185" s="20"/>
      <c r="AH185" s="20"/>
      <c r="AI185" s="20"/>
      <c r="AJ185" s="20"/>
    </row>
    <row r="186" spans="1:36" x14ac:dyDescent="0.25">
      <c r="A186" s="20"/>
      <c r="B186" s="20"/>
      <c r="C186" s="20"/>
      <c r="D186" s="20"/>
      <c r="E186" s="20"/>
      <c r="F186" s="20"/>
      <c r="G186" s="177"/>
      <c r="H186" s="20"/>
      <c r="I186" s="20"/>
      <c r="J186" s="20"/>
      <c r="K186" s="20"/>
      <c r="L186" s="20"/>
      <c r="M186" s="20"/>
      <c r="N186" s="20"/>
      <c r="O186" s="20"/>
      <c r="P186" s="162"/>
      <c r="Q186" s="20"/>
      <c r="R186" s="20"/>
      <c r="S186" s="20"/>
      <c r="T186" s="20"/>
      <c r="U186" s="20"/>
      <c r="V186" s="20"/>
      <c r="W186" s="20"/>
      <c r="X186" s="20"/>
      <c r="Y186" s="20"/>
      <c r="Z186" s="20"/>
      <c r="AA186" s="20"/>
      <c r="AB186" s="20"/>
      <c r="AC186" s="20"/>
      <c r="AD186" s="20"/>
      <c r="AE186" s="20"/>
      <c r="AF186" s="20"/>
      <c r="AG186" s="20"/>
      <c r="AH186" s="20"/>
      <c r="AI186" s="20"/>
      <c r="AJ186" s="20"/>
    </row>
    <row r="187" spans="1:36" x14ac:dyDescent="0.25">
      <c r="A187" s="20"/>
      <c r="B187" s="20"/>
      <c r="C187" s="20"/>
      <c r="D187" s="20"/>
      <c r="E187" s="20"/>
      <c r="F187" s="20"/>
      <c r="G187" s="177"/>
      <c r="H187" s="20"/>
      <c r="I187" s="20"/>
      <c r="J187" s="20"/>
      <c r="K187" s="20"/>
      <c r="L187" s="20"/>
      <c r="M187" s="20"/>
      <c r="N187" s="20"/>
      <c r="O187" s="20"/>
      <c r="P187" s="162"/>
      <c r="Q187" s="20"/>
      <c r="R187" s="20"/>
      <c r="S187" s="20"/>
      <c r="T187" s="20"/>
      <c r="U187" s="20"/>
      <c r="V187" s="20"/>
      <c r="W187" s="20"/>
      <c r="X187" s="20"/>
      <c r="Y187" s="20"/>
      <c r="Z187" s="20"/>
      <c r="AA187" s="20"/>
      <c r="AB187" s="20"/>
      <c r="AC187" s="20"/>
      <c r="AD187" s="20"/>
      <c r="AE187" s="20"/>
      <c r="AF187" s="20"/>
      <c r="AG187" s="20"/>
      <c r="AH187" s="20"/>
      <c r="AI187" s="20"/>
      <c r="AJ187" s="20"/>
    </row>
    <row r="188" spans="1:36" x14ac:dyDescent="0.25">
      <c r="A188" s="20"/>
      <c r="B188" s="20"/>
      <c r="C188" s="20"/>
      <c r="D188" s="20"/>
      <c r="E188" s="20"/>
      <c r="F188" s="20"/>
      <c r="G188" s="177"/>
      <c r="H188" s="20"/>
      <c r="I188" s="20"/>
      <c r="J188" s="20"/>
      <c r="K188" s="20"/>
      <c r="L188" s="20"/>
      <c r="M188" s="20"/>
      <c r="N188" s="20"/>
      <c r="O188" s="20"/>
      <c r="P188" s="162"/>
      <c r="Q188" s="20"/>
      <c r="R188" s="20"/>
      <c r="S188" s="20"/>
      <c r="T188" s="20"/>
      <c r="U188" s="20"/>
      <c r="V188" s="20"/>
      <c r="W188" s="20"/>
      <c r="X188" s="20"/>
      <c r="Y188" s="20"/>
      <c r="Z188" s="20"/>
      <c r="AA188" s="20"/>
      <c r="AB188" s="20"/>
      <c r="AC188" s="20"/>
      <c r="AD188" s="20"/>
      <c r="AE188" s="20"/>
      <c r="AF188" s="20"/>
      <c r="AG188" s="20"/>
      <c r="AH188" s="20"/>
      <c r="AI188" s="20"/>
      <c r="AJ188" s="20"/>
    </row>
    <row r="189" spans="1:36" x14ac:dyDescent="0.25">
      <c r="A189" s="20"/>
      <c r="B189" s="20"/>
      <c r="C189" s="20"/>
      <c r="D189" s="20"/>
      <c r="E189" s="20"/>
      <c r="F189" s="20"/>
      <c r="G189" s="177"/>
      <c r="H189" s="20"/>
      <c r="I189" s="20"/>
      <c r="J189" s="20"/>
      <c r="K189" s="20"/>
      <c r="L189" s="20"/>
      <c r="M189" s="20"/>
      <c r="N189" s="20"/>
      <c r="O189" s="20"/>
      <c r="P189" s="162"/>
      <c r="Q189" s="20"/>
      <c r="R189" s="20"/>
      <c r="S189" s="20"/>
      <c r="T189" s="20"/>
      <c r="U189" s="20"/>
      <c r="V189" s="20"/>
      <c r="W189" s="20"/>
      <c r="X189" s="20"/>
      <c r="Y189" s="20"/>
      <c r="Z189" s="20"/>
      <c r="AA189" s="20"/>
      <c r="AB189" s="20"/>
      <c r="AC189" s="20"/>
      <c r="AD189" s="20"/>
      <c r="AE189" s="20"/>
      <c r="AF189" s="20"/>
      <c r="AG189" s="20"/>
      <c r="AH189" s="20"/>
      <c r="AI189" s="20"/>
      <c r="AJ189" s="20"/>
    </row>
    <row r="190" spans="1:36" x14ac:dyDescent="0.25">
      <c r="A190" s="20"/>
      <c r="B190" s="20"/>
      <c r="C190" s="20"/>
      <c r="D190" s="20"/>
      <c r="E190" s="20"/>
      <c r="F190" s="20"/>
      <c r="G190" s="177"/>
      <c r="H190" s="20"/>
      <c r="I190" s="20"/>
      <c r="J190" s="20"/>
      <c r="K190" s="20"/>
      <c r="L190" s="20"/>
      <c r="M190" s="20"/>
      <c r="N190" s="20"/>
      <c r="O190" s="20"/>
      <c r="P190" s="162"/>
      <c r="Q190" s="20"/>
      <c r="R190" s="20"/>
      <c r="S190" s="20"/>
      <c r="T190" s="20"/>
      <c r="U190" s="20"/>
      <c r="V190" s="20"/>
      <c r="W190" s="20"/>
      <c r="X190" s="20"/>
      <c r="Y190" s="20"/>
      <c r="Z190" s="20"/>
      <c r="AA190" s="20"/>
      <c r="AB190" s="20"/>
      <c r="AC190" s="20"/>
      <c r="AD190" s="20"/>
      <c r="AE190" s="20"/>
      <c r="AF190" s="20"/>
      <c r="AG190" s="20"/>
      <c r="AH190" s="20"/>
      <c r="AI190" s="20"/>
      <c r="AJ190" s="20"/>
    </row>
    <row r="191" spans="1:36" x14ac:dyDescent="0.25">
      <c r="A191" s="20"/>
      <c r="B191" s="20"/>
      <c r="C191" s="20"/>
      <c r="D191" s="20"/>
      <c r="E191" s="20"/>
      <c r="F191" s="20"/>
      <c r="G191" s="177"/>
      <c r="H191" s="20"/>
      <c r="I191" s="20"/>
      <c r="J191" s="20"/>
      <c r="K191" s="20"/>
      <c r="L191" s="20"/>
      <c r="M191" s="20"/>
      <c r="N191" s="20"/>
      <c r="O191" s="20"/>
      <c r="P191" s="162"/>
      <c r="Q191" s="20"/>
      <c r="R191" s="20"/>
      <c r="S191" s="20"/>
      <c r="T191" s="20"/>
      <c r="U191" s="20"/>
      <c r="V191" s="20"/>
      <c r="W191" s="20"/>
      <c r="X191" s="20"/>
      <c r="Y191" s="20"/>
      <c r="Z191" s="20"/>
      <c r="AA191" s="20"/>
      <c r="AB191" s="20"/>
      <c r="AC191" s="20"/>
      <c r="AD191" s="20"/>
      <c r="AE191" s="20"/>
      <c r="AF191" s="20"/>
      <c r="AG191" s="20"/>
      <c r="AH191" s="20"/>
      <c r="AI191" s="20"/>
      <c r="AJ191" s="20"/>
    </row>
    <row r="192" spans="1:36" x14ac:dyDescent="0.25">
      <c r="A192" s="20"/>
      <c r="B192" s="20"/>
      <c r="C192" s="20"/>
      <c r="D192" s="20"/>
      <c r="E192" s="20"/>
      <c r="F192" s="20"/>
      <c r="G192" s="177"/>
      <c r="H192" s="20"/>
      <c r="I192" s="20"/>
      <c r="J192" s="20"/>
      <c r="K192" s="20"/>
      <c r="L192" s="20"/>
      <c r="M192" s="20"/>
      <c r="N192" s="20"/>
      <c r="O192" s="20"/>
      <c r="P192" s="162"/>
      <c r="Q192" s="20"/>
      <c r="R192" s="20"/>
      <c r="S192" s="20"/>
      <c r="T192" s="20"/>
      <c r="U192" s="20"/>
      <c r="V192" s="20"/>
      <c r="W192" s="20"/>
      <c r="X192" s="20"/>
      <c r="Y192" s="20"/>
      <c r="Z192" s="20"/>
      <c r="AA192" s="20"/>
      <c r="AB192" s="20"/>
      <c r="AC192" s="20"/>
      <c r="AD192" s="20"/>
      <c r="AE192" s="20"/>
      <c r="AF192" s="20"/>
      <c r="AG192" s="20"/>
      <c r="AH192" s="20"/>
      <c r="AI192" s="20"/>
      <c r="AJ192" s="20"/>
    </row>
    <row r="193" spans="1:36" x14ac:dyDescent="0.25">
      <c r="A193" s="20"/>
      <c r="B193" s="20"/>
      <c r="C193" s="20"/>
      <c r="D193" s="20"/>
      <c r="E193" s="20"/>
      <c r="F193" s="20"/>
      <c r="G193" s="177"/>
      <c r="H193" s="20"/>
      <c r="I193" s="20"/>
      <c r="J193" s="20"/>
      <c r="K193" s="20"/>
      <c r="L193" s="20"/>
      <c r="M193" s="20"/>
      <c r="N193" s="20"/>
      <c r="O193" s="20"/>
      <c r="P193" s="162"/>
      <c r="Q193" s="20"/>
      <c r="R193" s="20"/>
      <c r="S193" s="20"/>
      <c r="T193" s="20"/>
      <c r="U193" s="20"/>
      <c r="V193" s="20"/>
      <c r="W193" s="20"/>
      <c r="X193" s="20"/>
      <c r="Y193" s="20"/>
      <c r="Z193" s="20"/>
      <c r="AA193" s="20"/>
      <c r="AB193" s="20"/>
      <c r="AC193" s="20"/>
      <c r="AD193" s="20"/>
      <c r="AE193" s="20"/>
      <c r="AF193" s="20"/>
      <c r="AG193" s="20"/>
      <c r="AH193" s="20"/>
      <c r="AI193" s="20"/>
      <c r="AJ193" s="20"/>
    </row>
    <row r="194" spans="1:36" x14ac:dyDescent="0.25">
      <c r="A194" s="20"/>
      <c r="B194" s="20"/>
      <c r="C194" s="20"/>
      <c r="D194" s="20"/>
      <c r="E194" s="20"/>
      <c r="F194" s="20"/>
      <c r="G194" s="177"/>
      <c r="H194" s="20"/>
      <c r="I194" s="20"/>
      <c r="J194" s="20"/>
      <c r="K194" s="20"/>
      <c r="L194" s="20"/>
      <c r="M194" s="20"/>
      <c r="N194" s="20"/>
      <c r="O194" s="20"/>
      <c r="P194" s="162"/>
      <c r="Q194" s="20"/>
      <c r="R194" s="20"/>
      <c r="S194" s="20"/>
      <c r="T194" s="20"/>
      <c r="U194" s="20"/>
      <c r="V194" s="20"/>
      <c r="W194" s="20"/>
      <c r="X194" s="20"/>
      <c r="Y194" s="20"/>
      <c r="Z194" s="20"/>
      <c r="AA194" s="20"/>
      <c r="AB194" s="20"/>
      <c r="AC194" s="20"/>
      <c r="AD194" s="20"/>
      <c r="AE194" s="20"/>
      <c r="AF194" s="20"/>
      <c r="AG194" s="20"/>
      <c r="AH194" s="20"/>
      <c r="AI194" s="20"/>
      <c r="AJ194" s="20"/>
    </row>
    <row r="195" spans="1:36" x14ac:dyDescent="0.25">
      <c r="A195" s="20"/>
      <c r="B195" s="20"/>
      <c r="C195" s="20"/>
      <c r="D195" s="20"/>
      <c r="E195" s="20"/>
      <c r="F195" s="20"/>
      <c r="G195" s="177"/>
      <c r="H195" s="20"/>
      <c r="I195" s="20"/>
      <c r="J195" s="20"/>
      <c r="K195" s="20"/>
      <c r="L195" s="20"/>
      <c r="M195" s="20"/>
      <c r="N195" s="20"/>
      <c r="O195" s="20"/>
      <c r="P195" s="162"/>
      <c r="Q195" s="20"/>
      <c r="R195" s="20"/>
      <c r="S195" s="20"/>
      <c r="T195" s="20"/>
      <c r="U195" s="20"/>
      <c r="V195" s="20"/>
      <c r="W195" s="20"/>
      <c r="X195" s="20"/>
      <c r="Y195" s="20"/>
      <c r="Z195" s="20"/>
      <c r="AA195" s="20"/>
      <c r="AB195" s="20"/>
      <c r="AC195" s="20"/>
      <c r="AD195" s="20"/>
      <c r="AE195" s="20"/>
      <c r="AF195" s="20"/>
      <c r="AG195" s="20"/>
      <c r="AH195" s="20"/>
      <c r="AI195" s="20"/>
      <c r="AJ195" s="20"/>
    </row>
    <row r="196" spans="1:36" x14ac:dyDescent="0.25">
      <c r="A196" s="20"/>
      <c r="B196" s="20"/>
      <c r="C196" s="20"/>
      <c r="D196" s="20"/>
      <c r="E196" s="20"/>
      <c r="F196" s="20"/>
      <c r="G196" s="177"/>
      <c r="H196" s="20"/>
      <c r="I196" s="20"/>
      <c r="J196" s="20"/>
      <c r="K196" s="20"/>
      <c r="L196" s="20"/>
      <c r="M196" s="20"/>
      <c r="N196" s="20"/>
      <c r="O196" s="20"/>
      <c r="P196" s="162"/>
      <c r="Q196" s="20"/>
      <c r="R196" s="20"/>
      <c r="S196" s="20"/>
      <c r="T196" s="20"/>
      <c r="U196" s="20"/>
      <c r="V196" s="20"/>
      <c r="W196" s="20"/>
      <c r="X196" s="20"/>
      <c r="Y196" s="20"/>
      <c r="Z196" s="20"/>
      <c r="AA196" s="20"/>
      <c r="AB196" s="20"/>
      <c r="AC196" s="20"/>
      <c r="AD196" s="20"/>
      <c r="AE196" s="20"/>
      <c r="AF196" s="20"/>
      <c r="AG196" s="20"/>
      <c r="AH196" s="20"/>
      <c r="AI196" s="20"/>
      <c r="AJ196" s="20"/>
    </row>
    <row r="197" spans="1:36" x14ac:dyDescent="0.25">
      <c r="A197" s="20"/>
      <c r="B197" s="20"/>
      <c r="C197" s="20"/>
      <c r="D197" s="20"/>
      <c r="E197" s="20"/>
      <c r="F197" s="20"/>
      <c r="G197" s="177"/>
      <c r="H197" s="20"/>
      <c r="I197" s="20"/>
      <c r="J197" s="20"/>
      <c r="K197" s="20"/>
      <c r="L197" s="20"/>
      <c r="M197" s="20"/>
      <c r="N197" s="20"/>
      <c r="O197" s="20"/>
      <c r="P197" s="162"/>
      <c r="Q197" s="20"/>
      <c r="R197" s="20"/>
      <c r="S197" s="20"/>
      <c r="T197" s="20"/>
      <c r="U197" s="20"/>
      <c r="V197" s="20"/>
      <c r="W197" s="20"/>
      <c r="X197" s="20"/>
      <c r="Y197" s="20"/>
      <c r="Z197" s="20"/>
      <c r="AA197" s="20"/>
      <c r="AB197" s="20"/>
      <c r="AC197" s="20"/>
      <c r="AD197" s="20"/>
      <c r="AE197" s="20"/>
      <c r="AF197" s="20"/>
      <c r="AG197" s="20"/>
      <c r="AH197" s="20"/>
      <c r="AI197" s="20"/>
      <c r="AJ197" s="20"/>
    </row>
    <row r="198" spans="1:36" x14ac:dyDescent="0.25">
      <c r="A198" s="20"/>
      <c r="B198" s="20"/>
      <c r="C198" s="20"/>
      <c r="D198" s="20"/>
      <c r="E198" s="20"/>
      <c r="F198" s="20"/>
      <c r="G198" s="177"/>
      <c r="H198" s="20"/>
      <c r="I198" s="20"/>
      <c r="J198" s="20"/>
      <c r="K198" s="20"/>
      <c r="L198" s="20"/>
      <c r="M198" s="20"/>
      <c r="N198" s="20"/>
      <c r="O198" s="20"/>
      <c r="P198" s="162"/>
      <c r="Q198" s="20"/>
      <c r="R198" s="20"/>
      <c r="S198" s="20"/>
      <c r="T198" s="20"/>
      <c r="U198" s="20"/>
      <c r="V198" s="20"/>
      <c r="W198" s="20"/>
      <c r="X198" s="20"/>
      <c r="Y198" s="20"/>
      <c r="Z198" s="20"/>
      <c r="AA198" s="20"/>
      <c r="AB198" s="20"/>
      <c r="AC198" s="20"/>
      <c r="AD198" s="20"/>
      <c r="AE198" s="20"/>
      <c r="AF198" s="20"/>
      <c r="AG198" s="20"/>
      <c r="AH198" s="20"/>
      <c r="AI198" s="20"/>
      <c r="AJ198" s="20"/>
    </row>
    <row r="199" spans="1:36" x14ac:dyDescent="0.25">
      <c r="A199" s="20"/>
      <c r="B199" s="20"/>
      <c r="C199" s="20"/>
      <c r="D199" s="20"/>
      <c r="E199" s="20"/>
      <c r="F199" s="20"/>
      <c r="G199" s="177"/>
      <c r="H199" s="20"/>
      <c r="I199" s="20"/>
      <c r="J199" s="20"/>
      <c r="K199" s="20"/>
      <c r="L199" s="20"/>
      <c r="M199" s="20"/>
      <c r="N199" s="20"/>
      <c r="O199" s="20"/>
      <c r="P199" s="162"/>
      <c r="Q199" s="20"/>
      <c r="R199" s="20"/>
      <c r="S199" s="20"/>
      <c r="T199" s="20"/>
      <c r="U199" s="20"/>
      <c r="V199" s="20"/>
      <c r="W199" s="20"/>
      <c r="X199" s="20"/>
      <c r="Y199" s="20"/>
      <c r="Z199" s="20"/>
      <c r="AA199" s="20"/>
      <c r="AB199" s="20"/>
      <c r="AC199" s="20"/>
      <c r="AD199" s="20"/>
      <c r="AE199" s="20"/>
      <c r="AF199" s="20"/>
      <c r="AG199" s="20"/>
      <c r="AH199" s="20"/>
      <c r="AI199" s="20"/>
      <c r="AJ199" s="20"/>
    </row>
    <row r="200" spans="1:36" x14ac:dyDescent="0.25">
      <c r="A200" s="20"/>
      <c r="B200" s="20"/>
      <c r="C200" s="20"/>
      <c r="D200" s="20"/>
      <c r="E200" s="20"/>
      <c r="F200" s="20"/>
      <c r="G200" s="177"/>
      <c r="H200" s="20"/>
      <c r="I200" s="20"/>
      <c r="J200" s="20"/>
      <c r="K200" s="20"/>
      <c r="L200" s="20"/>
      <c r="M200" s="20"/>
      <c r="N200" s="20"/>
      <c r="O200" s="20"/>
      <c r="P200" s="162"/>
      <c r="Q200" s="20"/>
      <c r="R200" s="20"/>
      <c r="S200" s="20"/>
      <c r="T200" s="20"/>
      <c r="U200" s="20"/>
      <c r="V200" s="20"/>
      <c r="W200" s="20"/>
      <c r="X200" s="20"/>
      <c r="Y200" s="20"/>
      <c r="Z200" s="20"/>
      <c r="AA200" s="20"/>
      <c r="AB200" s="20"/>
      <c r="AC200" s="20"/>
      <c r="AD200" s="20"/>
      <c r="AE200" s="20"/>
      <c r="AF200" s="20"/>
      <c r="AG200" s="20"/>
      <c r="AH200" s="20"/>
      <c r="AI200" s="20"/>
      <c r="AJ200" s="20"/>
    </row>
    <row r="201" spans="1:36" x14ac:dyDescent="0.25">
      <c r="A201" s="20"/>
      <c r="B201" s="20"/>
      <c r="C201" s="20"/>
      <c r="D201" s="20"/>
      <c r="E201" s="20"/>
      <c r="F201" s="20"/>
      <c r="G201" s="177"/>
      <c r="H201" s="20"/>
      <c r="I201" s="20"/>
      <c r="J201" s="20"/>
      <c r="K201" s="20"/>
      <c r="L201" s="20"/>
      <c r="M201" s="20"/>
      <c r="N201" s="20"/>
      <c r="O201" s="20"/>
      <c r="P201" s="162"/>
      <c r="Q201" s="20"/>
      <c r="R201" s="20"/>
      <c r="S201" s="20"/>
      <c r="T201" s="20"/>
      <c r="U201" s="20"/>
      <c r="V201" s="20"/>
      <c r="W201" s="20"/>
      <c r="X201" s="20"/>
      <c r="Y201" s="20"/>
      <c r="Z201" s="20"/>
      <c r="AA201" s="20"/>
      <c r="AB201" s="20"/>
      <c r="AC201" s="20"/>
      <c r="AD201" s="20"/>
      <c r="AE201" s="20"/>
      <c r="AF201" s="20"/>
      <c r="AG201" s="20"/>
      <c r="AH201" s="20"/>
      <c r="AI201" s="20"/>
      <c r="AJ201" s="20"/>
    </row>
    <row r="202" spans="1:36" x14ac:dyDescent="0.25">
      <c r="A202" s="20"/>
      <c r="B202" s="20"/>
      <c r="C202" s="20"/>
      <c r="D202" s="20"/>
      <c r="E202" s="20"/>
      <c r="F202" s="20"/>
      <c r="G202" s="177"/>
      <c r="H202" s="20"/>
      <c r="I202" s="20"/>
      <c r="J202" s="20"/>
      <c r="K202" s="20"/>
      <c r="L202" s="20"/>
      <c r="M202" s="20"/>
      <c r="N202" s="20"/>
      <c r="O202" s="20"/>
      <c r="P202" s="162"/>
      <c r="Q202" s="20"/>
      <c r="R202" s="20"/>
      <c r="S202" s="20"/>
      <c r="T202" s="20"/>
      <c r="U202" s="20"/>
      <c r="V202" s="20"/>
      <c r="W202" s="20"/>
      <c r="X202" s="20"/>
      <c r="Y202" s="20"/>
      <c r="Z202" s="20"/>
      <c r="AA202" s="20"/>
      <c r="AB202" s="20"/>
      <c r="AC202" s="20"/>
      <c r="AD202" s="20"/>
      <c r="AE202" s="20"/>
      <c r="AF202" s="20"/>
      <c r="AG202" s="20"/>
      <c r="AH202" s="20"/>
      <c r="AI202" s="20"/>
      <c r="AJ202" s="20"/>
    </row>
    <row r="203" spans="1:36" x14ac:dyDescent="0.25">
      <c r="A203" s="20"/>
      <c r="B203" s="20"/>
      <c r="C203" s="20"/>
      <c r="D203" s="20"/>
      <c r="E203" s="20"/>
      <c r="F203" s="20"/>
      <c r="G203" s="177"/>
      <c r="H203" s="20"/>
      <c r="I203" s="20"/>
      <c r="J203" s="20"/>
      <c r="K203" s="20"/>
      <c r="L203" s="20"/>
      <c r="M203" s="20"/>
      <c r="N203" s="20"/>
      <c r="O203" s="20"/>
      <c r="P203" s="162"/>
      <c r="Q203" s="20"/>
      <c r="R203" s="20"/>
      <c r="S203" s="20"/>
      <c r="T203" s="20"/>
      <c r="U203" s="20"/>
      <c r="V203" s="20"/>
      <c r="W203" s="20"/>
      <c r="X203" s="20"/>
      <c r="Y203" s="20"/>
      <c r="Z203" s="20"/>
      <c r="AA203" s="20"/>
      <c r="AB203" s="20"/>
      <c r="AC203" s="20"/>
      <c r="AD203" s="20"/>
      <c r="AE203" s="20"/>
      <c r="AF203" s="20"/>
      <c r="AG203" s="20"/>
      <c r="AH203" s="20"/>
      <c r="AI203" s="20"/>
      <c r="AJ203" s="20"/>
    </row>
    <row r="204" spans="1:36" x14ac:dyDescent="0.25">
      <c r="A204" s="20"/>
      <c r="B204" s="20"/>
      <c r="C204" s="20"/>
      <c r="D204" s="20"/>
      <c r="E204" s="20"/>
      <c r="F204" s="20"/>
      <c r="G204" s="177"/>
      <c r="H204" s="20"/>
      <c r="I204" s="20"/>
      <c r="J204" s="20"/>
      <c r="K204" s="20"/>
      <c r="L204" s="20"/>
      <c r="M204" s="20"/>
      <c r="N204" s="20"/>
      <c r="O204" s="20"/>
      <c r="P204" s="162"/>
      <c r="Q204" s="20"/>
      <c r="R204" s="20"/>
      <c r="S204" s="20"/>
      <c r="T204" s="20"/>
      <c r="U204" s="20"/>
      <c r="V204" s="20"/>
      <c r="W204" s="20"/>
      <c r="X204" s="20"/>
      <c r="Y204" s="20"/>
      <c r="Z204" s="20"/>
      <c r="AA204" s="20"/>
      <c r="AB204" s="20"/>
      <c r="AC204" s="20"/>
      <c r="AD204" s="20"/>
      <c r="AE204" s="20"/>
      <c r="AF204" s="20"/>
      <c r="AG204" s="20"/>
      <c r="AH204" s="20"/>
      <c r="AI204" s="20"/>
      <c r="AJ204" s="20"/>
    </row>
    <row r="205" spans="1:36" x14ac:dyDescent="0.25">
      <c r="A205" s="20"/>
      <c r="B205" s="20"/>
      <c r="C205" s="20"/>
      <c r="D205" s="20"/>
      <c r="E205" s="20"/>
      <c r="F205" s="20"/>
      <c r="G205" s="177"/>
      <c r="H205" s="20"/>
      <c r="I205" s="20"/>
      <c r="J205" s="20"/>
      <c r="K205" s="20"/>
      <c r="L205" s="20"/>
      <c r="M205" s="20"/>
      <c r="N205" s="20"/>
      <c r="O205" s="20"/>
      <c r="P205" s="162"/>
      <c r="Q205" s="20"/>
      <c r="R205" s="20"/>
      <c r="S205" s="20"/>
      <c r="T205" s="20"/>
      <c r="U205" s="20"/>
      <c r="V205" s="20"/>
      <c r="W205" s="20"/>
      <c r="X205" s="20"/>
      <c r="Y205" s="20"/>
      <c r="Z205" s="20"/>
      <c r="AA205" s="20"/>
      <c r="AB205" s="20"/>
      <c r="AC205" s="20"/>
      <c r="AD205" s="20"/>
      <c r="AE205" s="20"/>
      <c r="AF205" s="20"/>
      <c r="AG205" s="20"/>
      <c r="AH205" s="20"/>
      <c r="AI205" s="20"/>
      <c r="AJ205" s="20"/>
    </row>
    <row r="206" spans="1:36" x14ac:dyDescent="0.25">
      <c r="A206" s="20"/>
      <c r="B206" s="20"/>
      <c r="C206" s="20"/>
      <c r="D206" s="20"/>
      <c r="E206" s="20"/>
      <c r="F206" s="20"/>
      <c r="G206" s="177"/>
      <c r="H206" s="20"/>
      <c r="I206" s="20"/>
      <c r="J206" s="20"/>
      <c r="K206" s="20"/>
      <c r="L206" s="20"/>
      <c r="M206" s="20"/>
      <c r="N206" s="20"/>
      <c r="O206" s="20"/>
      <c r="P206" s="162"/>
      <c r="Q206" s="20"/>
      <c r="R206" s="20"/>
      <c r="S206" s="20"/>
      <c r="T206" s="20"/>
      <c r="U206" s="20"/>
      <c r="V206" s="20"/>
      <c r="W206" s="20"/>
      <c r="X206" s="20"/>
      <c r="Y206" s="20"/>
      <c r="Z206" s="20"/>
      <c r="AA206" s="20"/>
      <c r="AB206" s="20"/>
      <c r="AC206" s="20"/>
      <c r="AD206" s="20"/>
      <c r="AE206" s="20"/>
      <c r="AF206" s="20"/>
      <c r="AG206" s="20"/>
      <c r="AH206" s="20"/>
      <c r="AI206" s="20"/>
      <c r="AJ206" s="20"/>
    </row>
    <row r="207" spans="1:36" x14ac:dyDescent="0.25">
      <c r="A207" s="20"/>
      <c r="B207" s="20"/>
      <c r="C207" s="20"/>
      <c r="D207" s="20"/>
      <c r="E207" s="20"/>
      <c r="F207" s="20"/>
      <c r="G207" s="177"/>
      <c r="H207" s="20"/>
      <c r="I207" s="20"/>
      <c r="J207" s="20"/>
      <c r="K207" s="20"/>
      <c r="L207" s="20"/>
      <c r="M207" s="20"/>
      <c r="N207" s="20"/>
      <c r="O207" s="20"/>
      <c r="P207" s="162"/>
      <c r="Q207" s="20"/>
      <c r="R207" s="20"/>
      <c r="S207" s="20"/>
      <c r="T207" s="20"/>
      <c r="U207" s="20"/>
      <c r="V207" s="20"/>
      <c r="W207" s="20"/>
      <c r="X207" s="20"/>
      <c r="Y207" s="20"/>
      <c r="Z207" s="20"/>
      <c r="AA207" s="20"/>
      <c r="AB207" s="20"/>
      <c r="AC207" s="20"/>
      <c r="AD207" s="20"/>
      <c r="AE207" s="20"/>
      <c r="AF207" s="20"/>
      <c r="AG207" s="20"/>
      <c r="AH207" s="20"/>
      <c r="AI207" s="20"/>
      <c r="AJ207" s="20"/>
    </row>
    <row r="208" spans="1:36" x14ac:dyDescent="0.25">
      <c r="A208" s="20"/>
      <c r="B208" s="20"/>
      <c r="C208" s="20"/>
      <c r="D208" s="20"/>
      <c r="E208" s="20"/>
      <c r="F208" s="20"/>
      <c r="G208" s="177"/>
      <c r="H208" s="20"/>
      <c r="I208" s="20"/>
      <c r="J208" s="20"/>
      <c r="K208" s="20"/>
      <c r="L208" s="20"/>
      <c r="M208" s="20"/>
      <c r="N208" s="20"/>
      <c r="O208" s="20"/>
      <c r="P208" s="162"/>
      <c r="Q208" s="20"/>
      <c r="R208" s="20"/>
      <c r="S208" s="20"/>
      <c r="T208" s="20"/>
      <c r="U208" s="20"/>
      <c r="V208" s="20"/>
      <c r="W208" s="20"/>
      <c r="X208" s="20"/>
      <c r="Y208" s="20"/>
      <c r="Z208" s="20"/>
      <c r="AA208" s="20"/>
      <c r="AB208" s="20"/>
      <c r="AC208" s="20"/>
      <c r="AD208" s="20"/>
      <c r="AE208" s="20"/>
      <c r="AF208" s="20"/>
      <c r="AG208" s="20"/>
      <c r="AH208" s="20"/>
      <c r="AI208" s="20"/>
      <c r="AJ208" s="20"/>
    </row>
    <row r="209" spans="1:36" x14ac:dyDescent="0.25">
      <c r="A209" s="20"/>
      <c r="B209" s="20"/>
      <c r="C209" s="20"/>
      <c r="D209" s="20"/>
      <c r="E209" s="20"/>
      <c r="F209" s="20"/>
      <c r="G209" s="177"/>
      <c r="H209" s="20"/>
      <c r="I209" s="20"/>
      <c r="J209" s="20"/>
      <c r="K209" s="20"/>
      <c r="L209" s="20"/>
      <c r="M209" s="20"/>
      <c r="N209" s="20"/>
      <c r="O209" s="20"/>
      <c r="P209" s="162"/>
      <c r="Q209" s="20"/>
      <c r="R209" s="20"/>
      <c r="S209" s="20"/>
      <c r="T209" s="20"/>
      <c r="U209" s="20"/>
      <c r="V209" s="20"/>
      <c r="W209" s="20"/>
      <c r="X209" s="20"/>
      <c r="Y209" s="20"/>
      <c r="Z209" s="20"/>
      <c r="AA209" s="20"/>
      <c r="AB209" s="20"/>
      <c r="AC209" s="20"/>
      <c r="AD209" s="20"/>
      <c r="AE209" s="20"/>
      <c r="AF209" s="20"/>
      <c r="AG209" s="20"/>
      <c r="AH209" s="20"/>
      <c r="AI209" s="20"/>
      <c r="AJ209" s="20"/>
    </row>
    <row r="210" spans="1:36" x14ac:dyDescent="0.25">
      <c r="A210" s="20"/>
      <c r="B210" s="20"/>
      <c r="C210" s="20"/>
      <c r="D210" s="20"/>
      <c r="E210" s="20"/>
      <c r="F210" s="20"/>
      <c r="G210" s="177"/>
      <c r="H210" s="20"/>
      <c r="I210" s="20"/>
      <c r="J210" s="20"/>
      <c r="K210" s="20"/>
      <c r="L210" s="20"/>
      <c r="M210" s="20"/>
      <c r="N210" s="20"/>
      <c r="O210" s="20"/>
      <c r="P210" s="162"/>
      <c r="Q210" s="20"/>
      <c r="R210" s="20"/>
      <c r="S210" s="20"/>
      <c r="T210" s="20"/>
      <c r="U210" s="20"/>
      <c r="V210" s="20"/>
      <c r="W210" s="20"/>
      <c r="X210" s="20"/>
      <c r="Y210" s="20"/>
      <c r="Z210" s="20"/>
      <c r="AA210" s="20"/>
      <c r="AB210" s="20"/>
      <c r="AC210" s="20"/>
      <c r="AD210" s="20"/>
      <c r="AE210" s="20"/>
      <c r="AF210" s="20"/>
      <c r="AG210" s="20"/>
      <c r="AH210" s="20"/>
      <c r="AI210" s="20"/>
      <c r="AJ210" s="20"/>
    </row>
    <row r="211" spans="1:36" x14ac:dyDescent="0.25">
      <c r="A211" s="20"/>
      <c r="B211" s="20"/>
      <c r="C211" s="20"/>
      <c r="D211" s="20"/>
      <c r="E211" s="20"/>
      <c r="F211" s="20"/>
      <c r="G211" s="177"/>
      <c r="H211" s="20"/>
      <c r="I211" s="20"/>
      <c r="J211" s="20"/>
      <c r="K211" s="20"/>
      <c r="L211" s="20"/>
      <c r="M211" s="20"/>
      <c r="N211" s="20"/>
      <c r="O211" s="20"/>
      <c r="P211" s="162"/>
      <c r="Q211" s="20"/>
      <c r="R211" s="20"/>
      <c r="S211" s="20"/>
      <c r="T211" s="20"/>
      <c r="U211" s="20"/>
      <c r="V211" s="20"/>
      <c r="W211" s="20"/>
      <c r="X211" s="20"/>
      <c r="Y211" s="20"/>
      <c r="Z211" s="20"/>
      <c r="AA211" s="20"/>
      <c r="AB211" s="20"/>
      <c r="AC211" s="20"/>
      <c r="AD211" s="20"/>
      <c r="AE211" s="20"/>
      <c r="AF211" s="20"/>
      <c r="AG211" s="20"/>
      <c r="AH211" s="20"/>
      <c r="AI211" s="20"/>
      <c r="AJ211" s="20"/>
    </row>
    <row r="212" spans="1:36" x14ac:dyDescent="0.25">
      <c r="A212" s="20"/>
      <c r="B212" s="20"/>
      <c r="C212" s="20"/>
      <c r="D212" s="20"/>
      <c r="E212" s="20"/>
      <c r="F212" s="20"/>
      <c r="G212" s="177"/>
      <c r="H212" s="20"/>
      <c r="I212" s="20"/>
      <c r="J212" s="20"/>
      <c r="K212" s="20"/>
      <c r="L212" s="20"/>
      <c r="M212" s="20"/>
      <c r="N212" s="20"/>
      <c r="O212" s="20"/>
      <c r="P212" s="162"/>
      <c r="Q212" s="20"/>
      <c r="R212" s="20"/>
      <c r="S212" s="20"/>
      <c r="T212" s="20"/>
      <c r="U212" s="20"/>
      <c r="V212" s="20"/>
      <c r="W212" s="20"/>
      <c r="X212" s="20"/>
      <c r="Y212" s="20"/>
      <c r="Z212" s="20"/>
      <c r="AA212" s="20"/>
      <c r="AB212" s="20"/>
      <c r="AC212" s="20"/>
      <c r="AD212" s="20"/>
      <c r="AE212" s="20"/>
      <c r="AF212" s="20"/>
      <c r="AG212" s="20"/>
      <c r="AH212" s="20"/>
      <c r="AI212" s="20"/>
      <c r="AJ212" s="20"/>
    </row>
    <row r="213" spans="1:36" x14ac:dyDescent="0.25">
      <c r="A213" s="20"/>
      <c r="B213" s="20"/>
      <c r="C213" s="20"/>
      <c r="D213" s="20"/>
      <c r="E213" s="20"/>
      <c r="F213" s="20"/>
      <c r="G213" s="177"/>
      <c r="H213" s="20"/>
      <c r="I213" s="20"/>
      <c r="J213" s="20"/>
      <c r="K213" s="20"/>
      <c r="L213" s="20"/>
      <c r="M213" s="20"/>
      <c r="N213" s="20"/>
      <c r="O213" s="20"/>
      <c r="P213" s="162"/>
      <c r="Q213" s="20"/>
      <c r="R213" s="20"/>
      <c r="S213" s="20"/>
      <c r="T213" s="20"/>
      <c r="U213" s="20"/>
      <c r="V213" s="20"/>
      <c r="W213" s="20"/>
      <c r="X213" s="20"/>
      <c r="Y213" s="20"/>
      <c r="Z213" s="20"/>
      <c r="AA213" s="20"/>
      <c r="AB213" s="20"/>
      <c r="AC213" s="20"/>
      <c r="AD213" s="20"/>
      <c r="AE213" s="20"/>
      <c r="AF213" s="20"/>
      <c r="AG213" s="20"/>
      <c r="AH213" s="20"/>
      <c r="AI213" s="20"/>
      <c r="AJ213" s="20"/>
    </row>
    <row r="214" spans="1:36" x14ac:dyDescent="0.25">
      <c r="A214" s="20"/>
      <c r="B214" s="20"/>
      <c r="C214" s="20"/>
      <c r="D214" s="20"/>
      <c r="E214" s="20"/>
      <c r="F214" s="20"/>
      <c r="G214" s="177"/>
      <c r="H214" s="20"/>
      <c r="I214" s="20"/>
      <c r="J214" s="20"/>
      <c r="K214" s="20"/>
      <c r="L214" s="20"/>
      <c r="M214" s="20"/>
      <c r="N214" s="20"/>
      <c r="O214" s="20"/>
      <c r="P214" s="162"/>
      <c r="Q214" s="20"/>
      <c r="R214" s="20"/>
      <c r="S214" s="20"/>
      <c r="T214" s="20"/>
      <c r="U214" s="20"/>
      <c r="V214" s="20"/>
      <c r="W214" s="20"/>
      <c r="X214" s="20"/>
      <c r="Y214" s="20"/>
      <c r="Z214" s="20"/>
      <c r="AA214" s="20"/>
      <c r="AB214" s="20"/>
      <c r="AC214" s="20"/>
      <c r="AD214" s="20"/>
      <c r="AE214" s="20"/>
      <c r="AF214" s="20"/>
      <c r="AG214" s="20"/>
      <c r="AH214" s="20"/>
      <c r="AI214" s="20"/>
      <c r="AJ214" s="20"/>
    </row>
    <row r="215" spans="1:36" x14ac:dyDescent="0.25">
      <c r="A215" s="20"/>
      <c r="B215" s="20"/>
      <c r="C215" s="20"/>
      <c r="D215" s="20"/>
      <c r="E215" s="20"/>
      <c r="F215" s="20"/>
      <c r="G215" s="177"/>
      <c r="H215" s="20"/>
      <c r="I215" s="20"/>
      <c r="J215" s="20"/>
      <c r="K215" s="20"/>
      <c r="L215" s="20"/>
      <c r="M215" s="20"/>
      <c r="N215" s="20"/>
      <c r="O215" s="20"/>
      <c r="P215" s="162"/>
      <c r="Q215" s="20"/>
      <c r="R215" s="20"/>
      <c r="S215" s="20"/>
      <c r="T215" s="20"/>
      <c r="U215" s="20"/>
      <c r="V215" s="20"/>
      <c r="W215" s="20"/>
      <c r="X215" s="20"/>
      <c r="Y215" s="20"/>
      <c r="Z215" s="20"/>
      <c r="AA215" s="20"/>
      <c r="AB215" s="20"/>
      <c r="AC215" s="20"/>
      <c r="AD215" s="20"/>
      <c r="AE215" s="20"/>
      <c r="AF215" s="20"/>
      <c r="AG215" s="20"/>
      <c r="AH215" s="20"/>
      <c r="AI215" s="20"/>
      <c r="AJ215" s="20"/>
    </row>
    <row r="216" spans="1:36" x14ac:dyDescent="0.25">
      <c r="A216" s="20"/>
      <c r="B216" s="20"/>
      <c r="C216" s="20"/>
      <c r="D216" s="20"/>
      <c r="E216" s="20"/>
      <c r="F216" s="20"/>
      <c r="G216" s="177"/>
      <c r="H216" s="20"/>
      <c r="I216" s="20"/>
      <c r="J216" s="20"/>
      <c r="K216" s="20"/>
      <c r="L216" s="20"/>
      <c r="M216" s="20"/>
      <c r="N216" s="20"/>
      <c r="O216" s="20"/>
      <c r="P216" s="162"/>
      <c r="Q216" s="20"/>
      <c r="R216" s="20"/>
      <c r="S216" s="20"/>
      <c r="T216" s="20"/>
      <c r="U216" s="20"/>
      <c r="V216" s="20"/>
      <c r="W216" s="20"/>
      <c r="X216" s="20"/>
      <c r="Y216" s="20"/>
      <c r="Z216" s="20"/>
      <c r="AA216" s="20"/>
      <c r="AB216" s="20"/>
      <c r="AC216" s="20"/>
      <c r="AD216" s="20"/>
      <c r="AE216" s="20"/>
      <c r="AF216" s="20"/>
      <c r="AG216" s="20"/>
      <c r="AH216" s="20"/>
      <c r="AI216" s="20"/>
      <c r="AJ216" s="20"/>
    </row>
    <row r="217" spans="1:36" x14ac:dyDescent="0.25">
      <c r="A217" s="20"/>
      <c r="B217" s="20"/>
      <c r="C217" s="20"/>
      <c r="D217" s="20"/>
      <c r="E217" s="20"/>
      <c r="F217" s="20"/>
      <c r="G217" s="177"/>
      <c r="H217" s="20"/>
      <c r="I217" s="20"/>
      <c r="J217" s="20"/>
      <c r="K217" s="20"/>
      <c r="L217" s="20"/>
      <c r="M217" s="20"/>
      <c r="N217" s="20"/>
      <c r="O217" s="20"/>
      <c r="P217" s="162"/>
      <c r="Q217" s="20"/>
      <c r="R217" s="20"/>
      <c r="S217" s="20"/>
      <c r="T217" s="20"/>
      <c r="U217" s="20"/>
      <c r="V217" s="20"/>
      <c r="W217" s="20"/>
      <c r="X217" s="20"/>
      <c r="Y217" s="20"/>
      <c r="Z217" s="20"/>
      <c r="AA217" s="20"/>
      <c r="AB217" s="20"/>
      <c r="AC217" s="20"/>
      <c r="AD217" s="20"/>
      <c r="AE217" s="20"/>
      <c r="AF217" s="20"/>
      <c r="AG217" s="20"/>
      <c r="AH217" s="20"/>
      <c r="AI217" s="20"/>
      <c r="AJ217" s="20"/>
    </row>
    <row r="218" spans="1:36" x14ac:dyDescent="0.25">
      <c r="A218" s="20"/>
      <c r="B218" s="20"/>
      <c r="C218" s="20"/>
      <c r="D218" s="20"/>
      <c r="E218" s="20"/>
      <c r="F218" s="20"/>
      <c r="G218" s="177"/>
      <c r="H218" s="20"/>
      <c r="I218" s="20"/>
      <c r="J218" s="20"/>
      <c r="K218" s="20"/>
      <c r="L218" s="20"/>
      <c r="M218" s="20"/>
      <c r="N218" s="20"/>
      <c r="O218" s="20"/>
      <c r="P218" s="162"/>
      <c r="Q218" s="20"/>
      <c r="R218" s="20"/>
      <c r="S218" s="20"/>
      <c r="T218" s="20"/>
      <c r="U218" s="20"/>
      <c r="V218" s="20"/>
      <c r="W218" s="20"/>
      <c r="X218" s="20"/>
      <c r="Y218" s="20"/>
      <c r="Z218" s="20"/>
      <c r="AA218" s="20"/>
      <c r="AB218" s="20"/>
      <c r="AC218" s="20"/>
      <c r="AD218" s="20"/>
      <c r="AE218" s="20"/>
      <c r="AF218" s="20"/>
      <c r="AG218" s="20"/>
      <c r="AH218" s="20"/>
      <c r="AI218" s="20"/>
      <c r="AJ218" s="20"/>
    </row>
    <row r="219" spans="1:36" x14ac:dyDescent="0.25">
      <c r="A219" s="20"/>
      <c r="B219" s="20"/>
      <c r="C219" s="20"/>
      <c r="D219" s="20"/>
      <c r="E219" s="20"/>
      <c r="F219" s="20"/>
      <c r="G219" s="177"/>
      <c r="H219" s="20"/>
      <c r="I219" s="20"/>
      <c r="J219" s="20"/>
      <c r="K219" s="20"/>
      <c r="L219" s="20"/>
      <c r="M219" s="20"/>
      <c r="N219" s="20"/>
      <c r="O219" s="20"/>
      <c r="P219" s="162"/>
      <c r="Q219" s="20"/>
      <c r="R219" s="20"/>
      <c r="S219" s="20"/>
      <c r="T219" s="20"/>
      <c r="U219" s="20"/>
      <c r="V219" s="20"/>
      <c r="W219" s="20"/>
      <c r="X219" s="20"/>
      <c r="Y219" s="20"/>
      <c r="Z219" s="20"/>
      <c r="AA219" s="20"/>
      <c r="AB219" s="20"/>
      <c r="AC219" s="20"/>
      <c r="AD219" s="20"/>
      <c r="AE219" s="20"/>
      <c r="AF219" s="20"/>
      <c r="AG219" s="20"/>
      <c r="AH219" s="20"/>
      <c r="AI219" s="20"/>
      <c r="AJ219" s="20"/>
    </row>
    <row r="220" spans="1:36" x14ac:dyDescent="0.25">
      <c r="A220" s="20"/>
      <c r="B220" s="20"/>
      <c r="C220" s="20"/>
      <c r="D220" s="20"/>
      <c r="E220" s="20"/>
      <c r="F220" s="20"/>
      <c r="G220" s="177"/>
      <c r="H220" s="20"/>
      <c r="I220" s="20"/>
      <c r="J220" s="20"/>
      <c r="K220" s="20"/>
      <c r="L220" s="20"/>
      <c r="M220" s="20"/>
      <c r="N220" s="20"/>
      <c r="O220" s="20"/>
      <c r="P220" s="162"/>
      <c r="Q220" s="20"/>
      <c r="R220" s="20"/>
      <c r="S220" s="20"/>
      <c r="T220" s="20"/>
      <c r="U220" s="20"/>
      <c r="V220" s="20"/>
      <c r="W220" s="20"/>
      <c r="X220" s="20"/>
      <c r="Y220" s="20"/>
      <c r="Z220" s="20"/>
      <c r="AA220" s="20"/>
      <c r="AB220" s="20"/>
      <c r="AC220" s="20"/>
      <c r="AD220" s="20"/>
      <c r="AE220" s="20"/>
      <c r="AF220" s="20"/>
      <c r="AG220" s="20"/>
      <c r="AH220" s="20"/>
      <c r="AI220" s="20"/>
      <c r="AJ220" s="20"/>
    </row>
    <row r="221" spans="1:36" x14ac:dyDescent="0.25">
      <c r="A221" s="20"/>
      <c r="B221" s="20"/>
      <c r="C221" s="20"/>
      <c r="D221" s="20"/>
      <c r="E221" s="20"/>
      <c r="F221" s="20"/>
      <c r="G221" s="177"/>
      <c r="H221" s="20"/>
      <c r="I221" s="20"/>
      <c r="J221" s="20"/>
      <c r="K221" s="20"/>
      <c r="L221" s="20"/>
      <c r="M221" s="20"/>
      <c r="N221" s="20"/>
      <c r="O221" s="20"/>
      <c r="P221" s="162"/>
      <c r="Q221" s="20"/>
      <c r="R221" s="20"/>
      <c r="S221" s="20"/>
      <c r="T221" s="20"/>
      <c r="U221" s="20"/>
      <c r="V221" s="20"/>
      <c r="W221" s="20"/>
      <c r="X221" s="20"/>
      <c r="Y221" s="20"/>
      <c r="Z221" s="20"/>
      <c r="AA221" s="20"/>
      <c r="AB221" s="20"/>
      <c r="AC221" s="20"/>
      <c r="AD221" s="20"/>
      <c r="AE221" s="20"/>
      <c r="AF221" s="20"/>
      <c r="AG221" s="20"/>
      <c r="AH221" s="20"/>
      <c r="AI221" s="20"/>
      <c r="AJ221" s="20"/>
    </row>
    <row r="222" spans="1:36" x14ac:dyDescent="0.25">
      <c r="A222" s="20"/>
      <c r="B222" s="20"/>
      <c r="C222" s="20"/>
      <c r="D222" s="20"/>
      <c r="E222" s="20"/>
      <c r="F222" s="20"/>
      <c r="G222" s="177"/>
      <c r="H222" s="20"/>
      <c r="I222" s="20"/>
      <c r="J222" s="20"/>
      <c r="K222" s="20"/>
      <c r="L222" s="20"/>
      <c r="M222" s="20"/>
      <c r="N222" s="20"/>
      <c r="O222" s="20"/>
      <c r="P222" s="162"/>
      <c r="Q222" s="20"/>
      <c r="R222" s="20"/>
      <c r="S222" s="20"/>
      <c r="T222" s="20"/>
      <c r="U222" s="20"/>
      <c r="V222" s="20"/>
      <c r="W222" s="20"/>
      <c r="X222" s="20"/>
      <c r="Y222" s="20"/>
      <c r="Z222" s="20"/>
      <c r="AA222" s="20"/>
      <c r="AB222" s="20"/>
      <c r="AC222" s="20"/>
      <c r="AD222" s="20"/>
      <c r="AE222" s="20"/>
      <c r="AF222" s="20"/>
      <c r="AG222" s="20"/>
      <c r="AH222" s="20"/>
      <c r="AI222" s="20"/>
      <c r="AJ222" s="20"/>
    </row>
    <row r="223" spans="1:36" x14ac:dyDescent="0.25">
      <c r="A223" s="20"/>
      <c r="B223" s="20"/>
      <c r="C223" s="20"/>
      <c r="D223" s="20"/>
      <c r="E223" s="20"/>
      <c r="F223" s="20"/>
      <c r="G223" s="177"/>
      <c r="H223" s="20"/>
      <c r="I223" s="20"/>
      <c r="J223" s="20"/>
      <c r="K223" s="20"/>
      <c r="L223" s="20"/>
      <c r="M223" s="20"/>
      <c r="N223" s="20"/>
      <c r="O223" s="20"/>
      <c r="P223" s="162"/>
      <c r="Q223" s="20"/>
      <c r="R223" s="20"/>
      <c r="S223" s="20"/>
      <c r="T223" s="20"/>
      <c r="U223" s="20"/>
      <c r="V223" s="20"/>
      <c r="W223" s="20"/>
      <c r="X223" s="20"/>
      <c r="Y223" s="20"/>
      <c r="Z223" s="20"/>
      <c r="AA223" s="20"/>
      <c r="AB223" s="20"/>
      <c r="AC223" s="20"/>
      <c r="AD223" s="20"/>
      <c r="AE223" s="20"/>
      <c r="AF223" s="20"/>
      <c r="AG223" s="20"/>
      <c r="AH223" s="20"/>
      <c r="AI223" s="20"/>
      <c r="AJ223" s="20"/>
    </row>
    <row r="224" spans="1:36" x14ac:dyDescent="0.25">
      <c r="A224" s="20"/>
      <c r="B224" s="20"/>
      <c r="C224" s="20"/>
      <c r="D224" s="20"/>
      <c r="E224" s="20"/>
      <c r="F224" s="20"/>
      <c r="G224" s="177"/>
      <c r="H224" s="20"/>
      <c r="I224" s="20"/>
      <c r="J224" s="20"/>
      <c r="K224" s="20"/>
      <c r="L224" s="20"/>
      <c r="M224" s="20"/>
      <c r="N224" s="20"/>
      <c r="O224" s="20"/>
      <c r="P224" s="162"/>
      <c r="Q224" s="20"/>
      <c r="R224" s="20"/>
      <c r="S224" s="20"/>
      <c r="T224" s="20"/>
      <c r="U224" s="20"/>
      <c r="V224" s="20"/>
      <c r="W224" s="20"/>
      <c r="X224" s="20"/>
      <c r="Y224" s="20"/>
      <c r="Z224" s="20"/>
      <c r="AA224" s="20"/>
      <c r="AB224" s="20"/>
      <c r="AC224" s="20"/>
      <c r="AD224" s="20"/>
      <c r="AE224" s="20"/>
      <c r="AF224" s="20"/>
      <c r="AG224" s="20"/>
      <c r="AH224" s="20"/>
      <c r="AI224" s="20"/>
      <c r="AJ224" s="20"/>
    </row>
    <row r="225" spans="1:36" x14ac:dyDescent="0.25">
      <c r="A225" s="20"/>
      <c r="B225" s="20"/>
      <c r="C225" s="20"/>
      <c r="D225" s="20"/>
      <c r="E225" s="20"/>
      <c r="F225" s="20"/>
      <c r="G225" s="177"/>
      <c r="H225" s="20"/>
      <c r="I225" s="20"/>
      <c r="J225" s="20"/>
      <c r="K225" s="20"/>
      <c r="L225" s="20"/>
      <c r="M225" s="20"/>
      <c r="N225" s="20"/>
      <c r="O225" s="20"/>
      <c r="P225" s="162"/>
      <c r="Q225" s="20"/>
      <c r="R225" s="20"/>
      <c r="S225" s="20"/>
      <c r="T225" s="20"/>
      <c r="U225" s="20"/>
      <c r="V225" s="20"/>
      <c r="W225" s="20"/>
      <c r="X225" s="20"/>
      <c r="Y225" s="20"/>
      <c r="Z225" s="20"/>
      <c r="AA225" s="20"/>
      <c r="AB225" s="20"/>
      <c r="AC225" s="20"/>
      <c r="AD225" s="20"/>
      <c r="AE225" s="20"/>
      <c r="AF225" s="20"/>
      <c r="AG225" s="20"/>
      <c r="AH225" s="20"/>
      <c r="AI225" s="20"/>
      <c r="AJ225" s="20"/>
    </row>
    <row r="226" spans="1:36" x14ac:dyDescent="0.25">
      <c r="A226" s="20"/>
      <c r="B226" s="20"/>
      <c r="C226" s="20"/>
      <c r="D226" s="20"/>
      <c r="E226" s="20"/>
      <c r="F226" s="20"/>
      <c r="G226" s="177"/>
      <c r="H226" s="20"/>
      <c r="I226" s="20"/>
      <c r="J226" s="20"/>
      <c r="K226" s="20"/>
      <c r="L226" s="20"/>
      <c r="M226" s="20"/>
      <c r="N226" s="20"/>
      <c r="O226" s="20"/>
      <c r="P226" s="162"/>
      <c r="Q226" s="20"/>
      <c r="R226" s="20"/>
      <c r="S226" s="20"/>
      <c r="T226" s="20"/>
      <c r="U226" s="20"/>
      <c r="V226" s="20"/>
      <c r="W226" s="20"/>
      <c r="X226" s="20"/>
      <c r="Y226" s="20"/>
      <c r="Z226" s="20"/>
      <c r="AA226" s="20"/>
      <c r="AB226" s="20"/>
      <c r="AC226" s="20"/>
      <c r="AD226" s="20"/>
      <c r="AE226" s="20"/>
      <c r="AF226" s="20"/>
      <c r="AG226" s="20"/>
      <c r="AH226" s="20"/>
      <c r="AI226" s="20"/>
      <c r="AJ226" s="20"/>
    </row>
    <row r="227" spans="1:36" x14ac:dyDescent="0.25">
      <c r="A227" s="20"/>
      <c r="B227" s="20"/>
      <c r="C227" s="20"/>
      <c r="D227" s="20"/>
      <c r="E227" s="20"/>
      <c r="F227" s="20"/>
      <c r="G227" s="177"/>
      <c r="H227" s="20"/>
      <c r="I227" s="20"/>
      <c r="J227" s="20"/>
      <c r="K227" s="20"/>
      <c r="L227" s="20"/>
      <c r="M227" s="20"/>
      <c r="N227" s="20"/>
      <c r="O227" s="20"/>
      <c r="P227" s="162"/>
      <c r="Q227" s="20"/>
      <c r="R227" s="20"/>
      <c r="S227" s="20"/>
      <c r="T227" s="20"/>
      <c r="U227" s="20"/>
      <c r="V227" s="20"/>
      <c r="W227" s="20"/>
      <c r="X227" s="20"/>
      <c r="Y227" s="20"/>
      <c r="Z227" s="20"/>
      <c r="AA227" s="20"/>
      <c r="AB227" s="20"/>
      <c r="AC227" s="20"/>
      <c r="AD227" s="20"/>
      <c r="AE227" s="20"/>
      <c r="AF227" s="20"/>
      <c r="AG227" s="20"/>
      <c r="AH227" s="20"/>
      <c r="AI227" s="20"/>
      <c r="AJ227" s="20"/>
    </row>
    <row r="228" spans="1:36" x14ac:dyDescent="0.25">
      <c r="A228" s="20"/>
      <c r="B228" s="20"/>
      <c r="C228" s="20"/>
      <c r="D228" s="20"/>
      <c r="E228" s="20"/>
      <c r="F228" s="20"/>
      <c r="G228" s="177"/>
      <c r="H228" s="20"/>
      <c r="I228" s="20"/>
      <c r="J228" s="20"/>
      <c r="K228" s="20"/>
      <c r="L228" s="20"/>
      <c r="M228" s="20"/>
      <c r="N228" s="20"/>
      <c r="O228" s="20"/>
      <c r="P228" s="162"/>
      <c r="Q228" s="20"/>
      <c r="R228" s="20"/>
      <c r="S228" s="20"/>
      <c r="T228" s="20"/>
      <c r="U228" s="20"/>
      <c r="V228" s="20"/>
      <c r="W228" s="20"/>
      <c r="X228" s="20"/>
      <c r="Y228" s="20"/>
      <c r="Z228" s="20"/>
      <c r="AA228" s="20"/>
      <c r="AB228" s="20"/>
      <c r="AC228" s="20"/>
      <c r="AD228" s="20"/>
      <c r="AE228" s="20"/>
      <c r="AF228" s="20"/>
      <c r="AG228" s="20"/>
      <c r="AH228" s="20"/>
      <c r="AI228" s="20"/>
      <c r="AJ228" s="20"/>
    </row>
    <row r="229" spans="1:36" x14ac:dyDescent="0.25">
      <c r="A229" s="20"/>
      <c r="B229" s="20"/>
      <c r="C229" s="20"/>
      <c r="D229" s="20"/>
      <c r="E229" s="20"/>
      <c r="F229" s="20"/>
      <c r="G229" s="177"/>
      <c r="H229" s="20"/>
      <c r="I229" s="20"/>
      <c r="J229" s="20"/>
      <c r="K229" s="20"/>
      <c r="L229" s="20"/>
      <c r="M229" s="20"/>
      <c r="N229" s="20"/>
      <c r="O229" s="20"/>
      <c r="P229" s="162"/>
      <c r="Q229" s="20"/>
      <c r="R229" s="20"/>
      <c r="S229" s="20"/>
      <c r="T229" s="20"/>
      <c r="U229" s="20"/>
      <c r="V229" s="20"/>
      <c r="W229" s="20"/>
      <c r="X229" s="20"/>
      <c r="Y229" s="20"/>
      <c r="Z229" s="20"/>
      <c r="AA229" s="20"/>
      <c r="AB229" s="20"/>
      <c r="AC229" s="20"/>
      <c r="AD229" s="20"/>
      <c r="AE229" s="20"/>
      <c r="AF229" s="20"/>
      <c r="AG229" s="20"/>
      <c r="AH229" s="20"/>
      <c r="AI229" s="20"/>
      <c r="AJ229" s="20"/>
    </row>
    <row r="230" spans="1:36" x14ac:dyDescent="0.25">
      <c r="A230" s="20"/>
      <c r="B230" s="20"/>
      <c r="C230" s="20"/>
      <c r="D230" s="20"/>
      <c r="E230" s="20"/>
      <c r="F230" s="20"/>
      <c r="G230" s="177"/>
      <c r="H230" s="20"/>
      <c r="I230" s="20"/>
      <c r="J230" s="20"/>
      <c r="K230" s="20"/>
      <c r="L230" s="20"/>
      <c r="M230" s="20"/>
      <c r="N230" s="20"/>
      <c r="O230" s="20"/>
      <c r="P230" s="162"/>
      <c r="Q230" s="20"/>
      <c r="R230" s="20"/>
      <c r="S230" s="20"/>
      <c r="T230" s="20"/>
      <c r="U230" s="20"/>
      <c r="V230" s="20"/>
      <c r="W230" s="20"/>
      <c r="X230" s="20"/>
      <c r="Y230" s="20"/>
      <c r="Z230" s="20"/>
      <c r="AA230" s="20"/>
      <c r="AB230" s="20"/>
      <c r="AC230" s="20"/>
      <c r="AD230" s="20"/>
      <c r="AE230" s="20"/>
      <c r="AF230" s="20"/>
      <c r="AG230" s="20"/>
      <c r="AH230" s="20"/>
      <c r="AI230" s="20"/>
      <c r="AJ230" s="20"/>
    </row>
    <row r="231" spans="1:36" x14ac:dyDescent="0.25">
      <c r="A231" s="20"/>
      <c r="B231" s="20"/>
      <c r="C231" s="20"/>
      <c r="D231" s="20"/>
      <c r="E231" s="20"/>
      <c r="F231" s="20"/>
      <c r="G231" s="177"/>
      <c r="H231" s="20"/>
      <c r="I231" s="20"/>
      <c r="J231" s="20"/>
      <c r="K231" s="20"/>
      <c r="L231" s="20"/>
      <c r="M231" s="20"/>
      <c r="N231" s="20"/>
      <c r="O231" s="20"/>
      <c r="P231" s="162"/>
      <c r="Q231" s="20"/>
      <c r="R231" s="20"/>
      <c r="S231" s="20"/>
      <c r="T231" s="20"/>
      <c r="U231" s="20"/>
      <c r="V231" s="20"/>
      <c r="W231" s="20"/>
      <c r="X231" s="20"/>
      <c r="Y231" s="20"/>
      <c r="Z231" s="20"/>
      <c r="AA231" s="20"/>
      <c r="AB231" s="20"/>
      <c r="AC231" s="20"/>
      <c r="AD231" s="20"/>
      <c r="AE231" s="20"/>
      <c r="AF231" s="20"/>
      <c r="AG231" s="20"/>
      <c r="AH231" s="20"/>
      <c r="AI231" s="20"/>
      <c r="AJ231" s="20"/>
    </row>
    <row r="232" spans="1:36" x14ac:dyDescent="0.25">
      <c r="A232" s="20"/>
      <c r="B232" s="20"/>
      <c r="C232" s="20"/>
      <c r="D232" s="20"/>
      <c r="E232" s="20"/>
      <c r="F232" s="20"/>
      <c r="G232" s="177"/>
      <c r="H232" s="20"/>
      <c r="I232" s="20"/>
      <c r="J232" s="20"/>
      <c r="K232" s="20"/>
      <c r="L232" s="20"/>
      <c r="M232" s="20"/>
      <c r="N232" s="20"/>
      <c r="O232" s="20"/>
      <c r="P232" s="162"/>
      <c r="Q232" s="20"/>
      <c r="R232" s="20"/>
      <c r="S232" s="20"/>
      <c r="T232" s="20"/>
      <c r="U232" s="20"/>
      <c r="V232" s="20"/>
      <c r="W232" s="20"/>
      <c r="X232" s="20"/>
      <c r="Y232" s="20"/>
      <c r="Z232" s="20"/>
      <c r="AA232" s="20"/>
      <c r="AB232" s="20"/>
      <c r="AC232" s="20"/>
      <c r="AD232" s="20"/>
      <c r="AE232" s="20"/>
      <c r="AF232" s="20"/>
      <c r="AG232" s="20"/>
      <c r="AH232" s="20"/>
      <c r="AI232" s="20"/>
      <c r="AJ232" s="20"/>
    </row>
    <row r="233" spans="1:36" x14ac:dyDescent="0.25">
      <c r="A233" s="20"/>
      <c r="B233" s="20"/>
      <c r="C233" s="20"/>
      <c r="D233" s="20"/>
      <c r="E233" s="20"/>
      <c r="F233" s="20"/>
      <c r="G233" s="177"/>
      <c r="H233" s="20"/>
      <c r="I233" s="20"/>
      <c r="J233" s="20"/>
      <c r="K233" s="20"/>
      <c r="L233" s="20"/>
      <c r="M233" s="20"/>
      <c r="N233" s="20"/>
      <c r="O233" s="20"/>
      <c r="P233" s="162"/>
      <c r="Q233" s="20"/>
      <c r="R233" s="20"/>
      <c r="S233" s="20"/>
      <c r="T233" s="20"/>
      <c r="U233" s="20"/>
      <c r="V233" s="20"/>
      <c r="W233" s="20"/>
      <c r="X233" s="20"/>
      <c r="Y233" s="20"/>
      <c r="Z233" s="20"/>
      <c r="AA233" s="20"/>
      <c r="AB233" s="20"/>
      <c r="AC233" s="20"/>
      <c r="AD233" s="20"/>
      <c r="AE233" s="20"/>
      <c r="AF233" s="20"/>
      <c r="AG233" s="20"/>
      <c r="AH233" s="20"/>
      <c r="AI233" s="20"/>
      <c r="AJ233" s="20"/>
    </row>
    <row r="234" spans="1:36" x14ac:dyDescent="0.25">
      <c r="A234" s="20"/>
      <c r="B234" s="20"/>
      <c r="C234" s="20"/>
      <c r="D234" s="20"/>
      <c r="E234" s="20"/>
      <c r="F234" s="20"/>
      <c r="G234" s="177"/>
      <c r="H234" s="20"/>
      <c r="I234" s="20"/>
      <c r="J234" s="20"/>
      <c r="K234" s="20"/>
      <c r="L234" s="20"/>
      <c r="M234" s="20"/>
      <c r="N234" s="20"/>
      <c r="O234" s="20"/>
      <c r="P234" s="162"/>
      <c r="Q234" s="20"/>
      <c r="R234" s="20"/>
      <c r="S234" s="20"/>
      <c r="T234" s="20"/>
      <c r="U234" s="20"/>
      <c r="V234" s="20"/>
      <c r="W234" s="20"/>
      <c r="X234" s="20"/>
      <c r="Y234" s="20"/>
      <c r="Z234" s="20"/>
      <c r="AA234" s="20"/>
      <c r="AB234" s="20"/>
      <c r="AC234" s="20"/>
      <c r="AD234" s="20"/>
      <c r="AE234" s="20"/>
      <c r="AF234" s="20"/>
      <c r="AG234" s="20"/>
      <c r="AH234" s="20"/>
      <c r="AI234" s="20"/>
      <c r="AJ234" s="20"/>
    </row>
    <row r="235" spans="1:36" x14ac:dyDescent="0.25">
      <c r="A235" s="20"/>
      <c r="B235" s="20"/>
      <c r="C235" s="20"/>
      <c r="D235" s="20"/>
      <c r="E235" s="20"/>
      <c r="F235" s="20"/>
      <c r="G235" s="177"/>
      <c r="H235" s="20"/>
      <c r="I235" s="20"/>
      <c r="J235" s="20"/>
      <c r="K235" s="20"/>
      <c r="L235" s="20"/>
      <c r="M235" s="20"/>
      <c r="N235" s="20"/>
      <c r="O235" s="20"/>
      <c r="P235" s="162"/>
      <c r="Q235" s="20"/>
      <c r="R235" s="20"/>
      <c r="S235" s="20"/>
      <c r="T235" s="20"/>
      <c r="U235" s="20"/>
      <c r="V235" s="20"/>
      <c r="W235" s="20"/>
      <c r="X235" s="20"/>
      <c r="Y235" s="20"/>
      <c r="Z235" s="20"/>
      <c r="AA235" s="20"/>
      <c r="AB235" s="20"/>
      <c r="AC235" s="20"/>
      <c r="AD235" s="20"/>
      <c r="AE235" s="20"/>
      <c r="AF235" s="20"/>
      <c r="AG235" s="20"/>
      <c r="AH235" s="20"/>
      <c r="AI235" s="20"/>
      <c r="AJ235" s="20"/>
    </row>
    <row r="236" spans="1:36" x14ac:dyDescent="0.25">
      <c r="A236" s="20"/>
      <c r="B236" s="20"/>
      <c r="C236" s="20"/>
      <c r="D236" s="20"/>
      <c r="E236" s="20"/>
      <c r="F236" s="20"/>
      <c r="G236" s="177"/>
      <c r="H236" s="20"/>
      <c r="I236" s="20"/>
      <c r="J236" s="20"/>
      <c r="K236" s="20"/>
      <c r="L236" s="20"/>
      <c r="M236" s="20"/>
      <c r="N236" s="20"/>
      <c r="O236" s="20"/>
      <c r="P236" s="162"/>
      <c r="Q236" s="20"/>
      <c r="R236" s="20"/>
      <c r="S236" s="20"/>
      <c r="T236" s="20"/>
      <c r="U236" s="20"/>
      <c r="V236" s="20"/>
      <c r="W236" s="20"/>
      <c r="X236" s="20"/>
      <c r="Y236" s="20"/>
      <c r="Z236" s="20"/>
      <c r="AA236" s="20"/>
      <c r="AB236" s="20"/>
      <c r="AC236" s="20"/>
      <c r="AD236" s="20"/>
      <c r="AE236" s="20"/>
      <c r="AF236" s="20"/>
      <c r="AG236" s="20"/>
      <c r="AH236" s="20"/>
      <c r="AI236" s="20"/>
      <c r="AJ236" s="20"/>
    </row>
    <row r="237" spans="1:36" x14ac:dyDescent="0.25">
      <c r="A237" s="20"/>
      <c r="B237" s="20"/>
      <c r="C237" s="20"/>
      <c r="D237" s="20"/>
      <c r="E237" s="20"/>
      <c r="F237" s="20"/>
      <c r="G237" s="177"/>
      <c r="H237" s="20"/>
      <c r="I237" s="20"/>
      <c r="J237" s="20"/>
      <c r="K237" s="20"/>
      <c r="L237" s="20"/>
      <c r="M237" s="20"/>
      <c r="N237" s="20"/>
      <c r="O237" s="20"/>
      <c r="P237" s="162"/>
      <c r="Q237" s="20"/>
      <c r="R237" s="20"/>
      <c r="S237" s="20"/>
      <c r="T237" s="20"/>
      <c r="U237" s="20"/>
      <c r="V237" s="20"/>
      <c r="W237" s="20"/>
      <c r="X237" s="20"/>
      <c r="Y237" s="20"/>
      <c r="Z237" s="20"/>
      <c r="AA237" s="20"/>
      <c r="AB237" s="20"/>
      <c r="AC237" s="20"/>
      <c r="AD237" s="20"/>
      <c r="AE237" s="20"/>
      <c r="AF237" s="20"/>
      <c r="AG237" s="20"/>
      <c r="AH237" s="20"/>
      <c r="AI237" s="20"/>
      <c r="AJ237" s="20"/>
    </row>
    <row r="238" spans="1:36" x14ac:dyDescent="0.25">
      <c r="A238" s="20"/>
      <c r="B238" s="20"/>
      <c r="C238" s="20"/>
      <c r="D238" s="20"/>
      <c r="E238" s="20"/>
      <c r="F238" s="20"/>
      <c r="G238" s="177"/>
      <c r="H238" s="20"/>
      <c r="I238" s="20"/>
      <c r="J238" s="20"/>
      <c r="K238" s="20"/>
      <c r="L238" s="20"/>
      <c r="M238" s="20"/>
      <c r="N238" s="20"/>
      <c r="O238" s="20"/>
      <c r="P238" s="162"/>
      <c r="Q238" s="20"/>
      <c r="R238" s="20"/>
      <c r="S238" s="20"/>
      <c r="T238" s="20"/>
      <c r="U238" s="20"/>
      <c r="V238" s="20"/>
      <c r="W238" s="20"/>
      <c r="X238" s="20"/>
      <c r="Y238" s="20"/>
      <c r="Z238" s="20"/>
      <c r="AA238" s="20"/>
      <c r="AB238" s="20"/>
      <c r="AC238" s="20"/>
      <c r="AD238" s="20"/>
      <c r="AE238" s="20"/>
      <c r="AF238" s="20"/>
      <c r="AG238" s="20"/>
      <c r="AH238" s="20"/>
      <c r="AI238" s="20"/>
      <c r="AJ238" s="20"/>
    </row>
    <row r="239" spans="1:36" x14ac:dyDescent="0.25">
      <c r="A239" s="20"/>
      <c r="B239" s="20"/>
      <c r="C239" s="20"/>
      <c r="D239" s="20"/>
      <c r="E239" s="20"/>
      <c r="F239" s="20"/>
      <c r="G239" s="177"/>
      <c r="H239" s="20"/>
      <c r="I239" s="20"/>
      <c r="J239" s="20"/>
      <c r="K239" s="20"/>
      <c r="L239" s="20"/>
      <c r="M239" s="20"/>
      <c r="N239" s="20"/>
      <c r="O239" s="20"/>
      <c r="P239" s="162"/>
      <c r="Q239" s="20"/>
      <c r="R239" s="20"/>
      <c r="S239" s="20"/>
      <c r="T239" s="20"/>
      <c r="U239" s="20"/>
      <c r="V239" s="20"/>
      <c r="W239" s="20"/>
      <c r="X239" s="20"/>
      <c r="Y239" s="20"/>
      <c r="Z239" s="20"/>
      <c r="AA239" s="20"/>
      <c r="AB239" s="20"/>
      <c r="AC239" s="20"/>
      <c r="AD239" s="20"/>
      <c r="AE239" s="20"/>
      <c r="AF239" s="20"/>
      <c r="AG239" s="20"/>
      <c r="AH239" s="20"/>
      <c r="AI239" s="20"/>
      <c r="AJ239" s="20"/>
    </row>
    <row r="240" spans="1:36" x14ac:dyDescent="0.25">
      <c r="A240" s="20"/>
      <c r="B240" s="20"/>
      <c r="C240" s="20"/>
      <c r="D240" s="20"/>
      <c r="E240" s="20"/>
      <c r="F240" s="20"/>
      <c r="G240" s="177"/>
      <c r="H240" s="20"/>
      <c r="I240" s="20"/>
      <c r="J240" s="20"/>
      <c r="K240" s="20"/>
      <c r="L240" s="20"/>
      <c r="M240" s="20"/>
      <c r="N240" s="20"/>
      <c r="O240" s="20"/>
      <c r="P240" s="162"/>
      <c r="Q240" s="20"/>
      <c r="R240" s="20"/>
      <c r="S240" s="20"/>
      <c r="T240" s="20"/>
      <c r="U240" s="20"/>
      <c r="V240" s="20"/>
      <c r="W240" s="20"/>
      <c r="X240" s="20"/>
      <c r="Y240" s="20"/>
      <c r="Z240" s="20"/>
      <c r="AA240" s="20"/>
      <c r="AB240" s="20"/>
      <c r="AC240" s="20"/>
      <c r="AD240" s="20"/>
      <c r="AE240" s="20"/>
      <c r="AF240" s="20"/>
      <c r="AG240" s="20"/>
      <c r="AH240" s="20"/>
      <c r="AI240" s="20"/>
      <c r="AJ240" s="20"/>
    </row>
    <row r="241" spans="1:36" x14ac:dyDescent="0.25">
      <c r="A241" s="20"/>
      <c r="B241" s="20"/>
      <c r="C241" s="20"/>
      <c r="D241" s="20"/>
      <c r="E241" s="20"/>
      <c r="F241" s="20"/>
      <c r="G241" s="177"/>
      <c r="H241" s="20"/>
      <c r="I241" s="20"/>
      <c r="J241" s="20"/>
      <c r="K241" s="20"/>
      <c r="L241" s="20"/>
      <c r="M241" s="20"/>
      <c r="N241" s="20"/>
      <c r="O241" s="20"/>
      <c r="P241" s="162"/>
      <c r="Q241" s="20"/>
      <c r="R241" s="20"/>
      <c r="S241" s="20"/>
      <c r="T241" s="20"/>
      <c r="U241" s="20"/>
      <c r="V241" s="20"/>
      <c r="W241" s="20"/>
      <c r="X241" s="20"/>
      <c r="Y241" s="20"/>
      <c r="Z241" s="20"/>
      <c r="AA241" s="20"/>
      <c r="AB241" s="20"/>
      <c r="AC241" s="20"/>
      <c r="AD241" s="20"/>
      <c r="AE241" s="20"/>
      <c r="AF241" s="20"/>
      <c r="AG241" s="20"/>
      <c r="AH241" s="20"/>
      <c r="AI241" s="20"/>
      <c r="AJ241" s="20"/>
    </row>
    <row r="242" spans="1:36" x14ac:dyDescent="0.25">
      <c r="A242" s="20"/>
      <c r="B242" s="20"/>
      <c r="C242" s="20"/>
      <c r="D242" s="20"/>
      <c r="E242" s="20"/>
      <c r="F242" s="20"/>
      <c r="G242" s="177"/>
      <c r="H242" s="20"/>
      <c r="I242" s="20"/>
      <c r="J242" s="20"/>
      <c r="K242" s="20"/>
      <c r="L242" s="20"/>
      <c r="M242" s="20"/>
      <c r="N242" s="20"/>
      <c r="O242" s="20"/>
      <c r="P242" s="162"/>
      <c r="Q242" s="20"/>
      <c r="R242" s="20"/>
      <c r="S242" s="20"/>
      <c r="T242" s="20"/>
      <c r="U242" s="20"/>
      <c r="V242" s="20"/>
      <c r="W242" s="20"/>
      <c r="X242" s="20"/>
      <c r="Y242" s="20"/>
      <c r="Z242" s="20"/>
      <c r="AA242" s="20"/>
      <c r="AB242" s="20"/>
      <c r="AC242" s="20"/>
      <c r="AD242" s="20"/>
      <c r="AE242" s="20"/>
      <c r="AF242" s="20"/>
      <c r="AG242" s="20"/>
      <c r="AH242" s="20"/>
      <c r="AI242" s="20"/>
      <c r="AJ242" s="20"/>
    </row>
    <row r="243" spans="1:36" x14ac:dyDescent="0.25">
      <c r="A243" s="20"/>
      <c r="B243" s="20"/>
      <c r="C243" s="20"/>
      <c r="D243" s="20"/>
      <c r="E243" s="20"/>
      <c r="F243" s="20"/>
      <c r="G243" s="177"/>
      <c r="H243" s="20"/>
      <c r="I243" s="20"/>
      <c r="J243" s="20"/>
      <c r="K243" s="20"/>
      <c r="L243" s="20"/>
      <c r="M243" s="20"/>
      <c r="N243" s="20"/>
      <c r="O243" s="20"/>
      <c r="P243" s="162"/>
      <c r="Q243" s="20"/>
      <c r="R243" s="20"/>
      <c r="S243" s="20"/>
      <c r="T243" s="20"/>
      <c r="U243" s="20"/>
      <c r="V243" s="20"/>
      <c r="W243" s="20"/>
      <c r="X243" s="20"/>
      <c r="Y243" s="20"/>
      <c r="Z243" s="20"/>
      <c r="AA243" s="20"/>
      <c r="AB243" s="20"/>
      <c r="AC243" s="20"/>
      <c r="AD243" s="20"/>
      <c r="AE243" s="20"/>
      <c r="AF243" s="20"/>
      <c r="AG243" s="20"/>
      <c r="AH243" s="20"/>
      <c r="AI243" s="20"/>
      <c r="AJ243" s="20"/>
    </row>
    <row r="244" spans="1:36" x14ac:dyDescent="0.25">
      <c r="A244" s="20"/>
      <c r="B244" s="20"/>
      <c r="C244" s="20"/>
      <c r="D244" s="20"/>
      <c r="E244" s="20"/>
      <c r="F244" s="20"/>
      <c r="G244" s="177"/>
      <c r="H244" s="20"/>
      <c r="I244" s="20"/>
      <c r="J244" s="20"/>
      <c r="K244" s="20"/>
      <c r="L244" s="20"/>
      <c r="M244" s="20"/>
      <c r="N244" s="20"/>
      <c r="O244" s="20"/>
      <c r="P244" s="162"/>
      <c r="Q244" s="20"/>
      <c r="R244" s="20"/>
      <c r="S244" s="20"/>
      <c r="T244" s="20"/>
      <c r="U244" s="20"/>
      <c r="V244" s="20"/>
      <c r="W244" s="20"/>
      <c r="X244" s="20"/>
      <c r="Y244" s="20"/>
      <c r="Z244" s="20"/>
      <c r="AA244" s="20"/>
      <c r="AB244" s="20"/>
      <c r="AC244" s="20"/>
      <c r="AD244" s="20"/>
      <c r="AE244" s="20"/>
      <c r="AF244" s="20"/>
      <c r="AG244" s="20"/>
      <c r="AH244" s="20"/>
      <c r="AI244" s="20"/>
      <c r="AJ244" s="20"/>
    </row>
    <row r="245" spans="1:36" x14ac:dyDescent="0.25">
      <c r="A245" s="20"/>
      <c r="B245" s="20"/>
      <c r="C245" s="20"/>
      <c r="D245" s="20"/>
      <c r="E245" s="20"/>
      <c r="F245" s="20"/>
      <c r="G245" s="177"/>
      <c r="H245" s="20"/>
      <c r="I245" s="20"/>
      <c r="J245" s="20"/>
      <c r="K245" s="20"/>
      <c r="L245" s="20"/>
      <c r="M245" s="20"/>
      <c r="N245" s="20"/>
      <c r="O245" s="20"/>
      <c r="P245" s="162"/>
      <c r="Q245" s="20"/>
      <c r="R245" s="20"/>
      <c r="S245" s="20"/>
      <c r="T245" s="20"/>
      <c r="U245" s="20"/>
      <c r="V245" s="20"/>
      <c r="W245" s="20"/>
      <c r="X245" s="20"/>
      <c r="Y245" s="20"/>
      <c r="Z245" s="20"/>
      <c r="AA245" s="20"/>
      <c r="AB245" s="20"/>
      <c r="AC245" s="20"/>
      <c r="AD245" s="20"/>
      <c r="AE245" s="20"/>
      <c r="AF245" s="20"/>
      <c r="AG245" s="20"/>
      <c r="AH245" s="20"/>
      <c r="AI245" s="20"/>
      <c r="AJ245" s="20"/>
    </row>
    <row r="246" spans="1:36" x14ac:dyDescent="0.25">
      <c r="A246" s="20"/>
      <c r="B246" s="20"/>
      <c r="C246" s="20"/>
      <c r="D246" s="20"/>
      <c r="E246" s="20"/>
      <c r="F246" s="20"/>
      <c r="G246" s="177"/>
      <c r="H246" s="20"/>
      <c r="I246" s="20"/>
      <c r="J246" s="20"/>
      <c r="K246" s="20"/>
      <c r="L246" s="20"/>
      <c r="M246" s="20"/>
      <c r="N246" s="20"/>
      <c r="O246" s="20"/>
      <c r="P246" s="162"/>
      <c r="Q246" s="20"/>
      <c r="R246" s="20"/>
      <c r="S246" s="20"/>
      <c r="T246" s="20"/>
      <c r="U246" s="20"/>
      <c r="V246" s="20"/>
      <c r="W246" s="20"/>
      <c r="X246" s="20"/>
      <c r="Y246" s="20"/>
      <c r="Z246" s="20"/>
      <c r="AA246" s="20"/>
      <c r="AB246" s="20"/>
      <c r="AC246" s="20"/>
      <c r="AD246" s="20"/>
      <c r="AE246" s="20"/>
      <c r="AF246" s="20"/>
      <c r="AG246" s="20"/>
      <c r="AH246" s="20"/>
      <c r="AI246" s="20"/>
      <c r="AJ246" s="20"/>
    </row>
    <row r="247" spans="1:36" x14ac:dyDescent="0.25">
      <c r="A247" s="20"/>
      <c r="B247" s="20"/>
      <c r="C247" s="20"/>
      <c r="D247" s="20"/>
      <c r="E247" s="20"/>
      <c r="F247" s="20"/>
      <c r="G247" s="177"/>
      <c r="H247" s="20"/>
      <c r="I247" s="20"/>
      <c r="J247" s="20"/>
      <c r="K247" s="20"/>
      <c r="L247" s="20"/>
      <c r="M247" s="20"/>
      <c r="N247" s="20"/>
      <c r="O247" s="20"/>
      <c r="P247" s="162"/>
      <c r="Q247" s="20"/>
      <c r="R247" s="20"/>
      <c r="S247" s="20"/>
      <c r="T247" s="20"/>
      <c r="U247" s="20"/>
      <c r="V247" s="20"/>
      <c r="W247" s="20"/>
      <c r="X247" s="20"/>
      <c r="Y247" s="20"/>
      <c r="Z247" s="20"/>
      <c r="AA247" s="20"/>
      <c r="AB247" s="20"/>
      <c r="AC247" s="20"/>
      <c r="AD247" s="20"/>
      <c r="AE247" s="20"/>
      <c r="AF247" s="20"/>
      <c r="AG247" s="20"/>
      <c r="AH247" s="20"/>
      <c r="AI247" s="20"/>
      <c r="AJ247" s="20"/>
    </row>
    <row r="248" spans="1:36" x14ac:dyDescent="0.25">
      <c r="A248" s="20"/>
      <c r="B248" s="20"/>
      <c r="C248" s="20"/>
      <c r="D248" s="20"/>
      <c r="E248" s="20"/>
      <c r="F248" s="20"/>
      <c r="G248" s="177"/>
      <c r="H248" s="20"/>
      <c r="I248" s="20"/>
      <c r="J248" s="20"/>
      <c r="K248" s="20"/>
      <c r="L248" s="20"/>
      <c r="M248" s="20"/>
      <c r="N248" s="20"/>
      <c r="O248" s="20"/>
      <c r="P248" s="162"/>
      <c r="Q248" s="20"/>
      <c r="R248" s="20"/>
      <c r="S248" s="20"/>
      <c r="T248" s="20"/>
      <c r="U248" s="20"/>
      <c r="V248" s="20"/>
      <c r="W248" s="20"/>
      <c r="X248" s="20"/>
      <c r="Y248" s="20"/>
      <c r="Z248" s="20"/>
      <c r="AA248" s="20"/>
      <c r="AB248" s="20"/>
      <c r="AC248" s="20"/>
      <c r="AD248" s="20"/>
      <c r="AE248" s="20"/>
      <c r="AF248" s="20"/>
      <c r="AG248" s="20"/>
      <c r="AH248" s="20"/>
      <c r="AI248" s="20"/>
      <c r="AJ248" s="20"/>
    </row>
    <row r="249" spans="1:36" x14ac:dyDescent="0.25">
      <c r="A249" s="20"/>
      <c r="B249" s="20"/>
      <c r="C249" s="20"/>
      <c r="D249" s="20"/>
      <c r="E249" s="20"/>
      <c r="F249" s="20"/>
      <c r="G249" s="177"/>
      <c r="H249" s="20"/>
      <c r="I249" s="20"/>
      <c r="J249" s="20"/>
      <c r="K249" s="20"/>
      <c r="L249" s="20"/>
      <c r="M249" s="20"/>
      <c r="N249" s="20"/>
      <c r="O249" s="20"/>
      <c r="P249" s="162"/>
      <c r="Q249" s="20"/>
      <c r="R249" s="20"/>
      <c r="S249" s="20"/>
      <c r="T249" s="20"/>
      <c r="U249" s="20"/>
      <c r="V249" s="20"/>
      <c r="W249" s="20"/>
      <c r="X249" s="20"/>
      <c r="Y249" s="20"/>
      <c r="Z249" s="20"/>
      <c r="AA249" s="20"/>
      <c r="AB249" s="20"/>
      <c r="AC249" s="20"/>
      <c r="AD249" s="20"/>
      <c r="AE249" s="20"/>
      <c r="AF249" s="20"/>
      <c r="AG249" s="20"/>
      <c r="AH249" s="20"/>
      <c r="AI249" s="20"/>
      <c r="AJ249" s="20"/>
    </row>
    <row r="250" spans="1:36" x14ac:dyDescent="0.25">
      <c r="A250" s="20"/>
      <c r="B250" s="20"/>
      <c r="C250" s="20"/>
      <c r="D250" s="20"/>
      <c r="E250" s="20"/>
      <c r="F250" s="20"/>
      <c r="G250" s="177"/>
      <c r="H250" s="20"/>
      <c r="I250" s="20"/>
      <c r="J250" s="20"/>
      <c r="K250" s="20"/>
      <c r="L250" s="20"/>
      <c r="M250" s="20"/>
      <c r="N250" s="20"/>
      <c r="O250" s="20"/>
      <c r="P250" s="162"/>
      <c r="Q250" s="20"/>
      <c r="R250" s="20"/>
      <c r="S250" s="20"/>
      <c r="T250" s="20"/>
      <c r="U250" s="20"/>
      <c r="V250" s="20"/>
      <c r="W250" s="20"/>
      <c r="X250" s="20"/>
      <c r="Y250" s="20"/>
      <c r="Z250" s="20"/>
      <c r="AA250" s="20"/>
      <c r="AB250" s="20"/>
      <c r="AC250" s="20"/>
      <c r="AD250" s="20"/>
      <c r="AE250" s="20"/>
      <c r="AF250" s="20"/>
      <c r="AG250" s="20"/>
      <c r="AH250" s="20"/>
      <c r="AI250" s="20"/>
      <c r="AJ250" s="20"/>
    </row>
    <row r="251" spans="1:36" x14ac:dyDescent="0.25">
      <c r="A251" s="20"/>
      <c r="B251" s="20"/>
      <c r="C251" s="20"/>
      <c r="D251" s="20"/>
      <c r="E251" s="20"/>
      <c r="F251" s="20"/>
      <c r="G251" s="177"/>
      <c r="H251" s="20"/>
      <c r="I251" s="20"/>
      <c r="J251" s="20"/>
      <c r="K251" s="20"/>
      <c r="L251" s="20"/>
      <c r="M251" s="20"/>
      <c r="N251" s="20"/>
      <c r="O251" s="20"/>
      <c r="P251" s="162"/>
      <c r="Q251" s="20"/>
      <c r="R251" s="20"/>
      <c r="S251" s="20"/>
      <c r="T251" s="20"/>
      <c r="U251" s="20"/>
      <c r="V251" s="20"/>
      <c r="W251" s="20"/>
      <c r="X251" s="20"/>
      <c r="Y251" s="20"/>
      <c r="Z251" s="20"/>
      <c r="AA251" s="20"/>
      <c r="AB251" s="20"/>
      <c r="AC251" s="20"/>
      <c r="AD251" s="20"/>
      <c r="AE251" s="20"/>
      <c r="AF251" s="20"/>
      <c r="AG251" s="20"/>
      <c r="AH251" s="20"/>
      <c r="AI251" s="20"/>
      <c r="AJ251" s="20"/>
    </row>
    <row r="252" spans="1:36" x14ac:dyDescent="0.25">
      <c r="A252" s="20"/>
      <c r="B252" s="20"/>
      <c r="C252" s="20"/>
      <c r="D252" s="20"/>
      <c r="E252" s="20"/>
      <c r="F252" s="20"/>
      <c r="G252" s="177"/>
      <c r="H252" s="20"/>
      <c r="I252" s="20"/>
      <c r="J252" s="20"/>
      <c r="K252" s="20"/>
      <c r="L252" s="20"/>
      <c r="M252" s="20"/>
      <c r="N252" s="20"/>
      <c r="O252" s="20"/>
      <c r="P252" s="162"/>
      <c r="Q252" s="20"/>
      <c r="R252" s="20"/>
      <c r="S252" s="20"/>
      <c r="T252" s="20"/>
      <c r="U252" s="20"/>
      <c r="V252" s="20"/>
      <c r="W252" s="20"/>
      <c r="X252" s="20"/>
      <c r="Y252" s="20"/>
      <c r="Z252" s="20"/>
      <c r="AA252" s="20"/>
      <c r="AB252" s="20"/>
      <c r="AC252" s="20"/>
      <c r="AD252" s="20"/>
      <c r="AE252" s="20"/>
      <c r="AF252" s="20"/>
      <c r="AG252" s="20"/>
      <c r="AH252" s="20"/>
      <c r="AI252" s="20"/>
      <c r="AJ252" s="20"/>
    </row>
    <row r="253" spans="1:36" x14ac:dyDescent="0.25">
      <c r="A253" s="20"/>
      <c r="B253" s="20"/>
      <c r="C253" s="20"/>
      <c r="D253" s="20"/>
      <c r="E253" s="20"/>
      <c r="F253" s="20"/>
      <c r="G253" s="177"/>
      <c r="H253" s="20"/>
      <c r="I253" s="20"/>
      <c r="J253" s="20"/>
      <c r="K253" s="20"/>
      <c r="L253" s="20"/>
      <c r="M253" s="20"/>
      <c r="N253" s="20"/>
      <c r="O253" s="20"/>
      <c r="P253" s="162"/>
      <c r="Q253" s="20"/>
      <c r="R253" s="20"/>
      <c r="S253" s="20"/>
      <c r="T253" s="20"/>
      <c r="U253" s="20"/>
      <c r="V253" s="20"/>
      <c r="W253" s="20"/>
      <c r="X253" s="20"/>
      <c r="Y253" s="20"/>
      <c r="Z253" s="20"/>
      <c r="AA253" s="20"/>
      <c r="AB253" s="20"/>
      <c r="AC253" s="20"/>
      <c r="AD253" s="20"/>
      <c r="AE253" s="20"/>
      <c r="AF253" s="20"/>
      <c r="AG253" s="20"/>
      <c r="AH253" s="20"/>
      <c r="AI253" s="20"/>
      <c r="AJ253" s="20"/>
    </row>
    <row r="254" spans="1:36" x14ac:dyDescent="0.25">
      <c r="A254" s="20"/>
      <c r="B254" s="20"/>
      <c r="C254" s="20"/>
      <c r="D254" s="20"/>
      <c r="E254" s="20"/>
      <c r="F254" s="20"/>
      <c r="G254" s="177"/>
      <c r="H254" s="20"/>
      <c r="I254" s="20"/>
      <c r="J254" s="20"/>
      <c r="K254" s="20"/>
      <c r="L254" s="20"/>
      <c r="M254" s="20"/>
      <c r="N254" s="20"/>
      <c r="O254" s="20"/>
      <c r="P254" s="162"/>
      <c r="Q254" s="20"/>
      <c r="R254" s="20"/>
      <c r="S254" s="20"/>
      <c r="T254" s="20"/>
      <c r="U254" s="20"/>
      <c r="V254" s="20"/>
      <c r="W254" s="20"/>
      <c r="X254" s="20"/>
      <c r="Y254" s="20"/>
      <c r="Z254" s="20"/>
      <c r="AA254" s="20"/>
      <c r="AB254" s="20"/>
      <c r="AC254" s="20"/>
      <c r="AD254" s="20"/>
      <c r="AE254" s="20"/>
      <c r="AF254" s="20"/>
      <c r="AG254" s="20"/>
      <c r="AH254" s="20"/>
      <c r="AI254" s="20"/>
      <c r="AJ254" s="20"/>
    </row>
    <row r="255" spans="1:36" x14ac:dyDescent="0.25">
      <c r="A255" s="20"/>
      <c r="B255" s="20"/>
      <c r="C255" s="20"/>
      <c r="D255" s="20"/>
      <c r="E255" s="20"/>
      <c r="F255" s="20"/>
      <c r="G255" s="177"/>
      <c r="H255" s="20"/>
      <c r="I255" s="20"/>
      <c r="J255" s="20"/>
      <c r="K255" s="20"/>
      <c r="L255" s="20"/>
      <c r="M255" s="20"/>
      <c r="N255" s="20"/>
      <c r="O255" s="20"/>
      <c r="P255" s="162"/>
      <c r="Q255" s="20"/>
      <c r="R255" s="20"/>
      <c r="S255" s="20"/>
      <c r="T255" s="20"/>
      <c r="U255" s="20"/>
      <c r="V255" s="20"/>
      <c r="W255" s="20"/>
      <c r="X255" s="20"/>
      <c r="Y255" s="20"/>
      <c r="Z255" s="20"/>
      <c r="AA255" s="20"/>
      <c r="AB255" s="20"/>
      <c r="AC255" s="20"/>
      <c r="AD255" s="20"/>
      <c r="AE255" s="20"/>
      <c r="AF255" s="20"/>
      <c r="AG255" s="20"/>
      <c r="AH255" s="20"/>
      <c r="AI255" s="20"/>
      <c r="AJ255" s="20"/>
    </row>
    <row r="256" spans="1:36" x14ac:dyDescent="0.25">
      <c r="A256" s="20"/>
      <c r="B256" s="20"/>
      <c r="C256" s="20"/>
      <c r="D256" s="20"/>
      <c r="E256" s="20"/>
      <c r="F256" s="20"/>
      <c r="G256" s="177"/>
      <c r="H256" s="20"/>
      <c r="I256" s="20"/>
      <c r="J256" s="20"/>
      <c r="K256" s="20"/>
      <c r="L256" s="20"/>
      <c r="M256" s="20"/>
      <c r="N256" s="20"/>
      <c r="O256" s="20"/>
      <c r="P256" s="162"/>
      <c r="Q256" s="20"/>
      <c r="R256" s="20"/>
      <c r="S256" s="20"/>
      <c r="T256" s="20"/>
      <c r="U256" s="20"/>
      <c r="V256" s="20"/>
      <c r="W256" s="20"/>
      <c r="X256" s="20"/>
      <c r="Y256" s="20"/>
      <c r="Z256" s="20"/>
      <c r="AA256" s="20"/>
      <c r="AB256" s="20"/>
      <c r="AC256" s="20"/>
      <c r="AD256" s="20"/>
      <c r="AE256" s="20"/>
      <c r="AF256" s="20"/>
      <c r="AG256" s="20"/>
      <c r="AH256" s="20"/>
      <c r="AI256" s="20"/>
      <c r="AJ256" s="20"/>
    </row>
    <row r="257" spans="1:36" x14ac:dyDescent="0.25">
      <c r="A257" s="20"/>
      <c r="B257" s="20"/>
      <c r="C257" s="20"/>
      <c r="D257" s="20"/>
      <c r="E257" s="20"/>
      <c r="F257" s="20"/>
      <c r="G257" s="177"/>
      <c r="H257" s="20"/>
      <c r="I257" s="20"/>
      <c r="J257" s="20"/>
      <c r="K257" s="20"/>
      <c r="L257" s="20"/>
      <c r="M257" s="20"/>
      <c r="N257" s="20"/>
      <c r="O257" s="20"/>
      <c r="P257" s="162"/>
      <c r="Q257" s="20"/>
      <c r="R257" s="20"/>
      <c r="S257" s="20"/>
      <c r="T257" s="20"/>
      <c r="U257" s="20"/>
      <c r="V257" s="20"/>
      <c r="W257" s="20"/>
      <c r="X257" s="20"/>
      <c r="Y257" s="20"/>
      <c r="Z257" s="20"/>
      <c r="AA257" s="20"/>
      <c r="AB257" s="20"/>
      <c r="AC257" s="20"/>
      <c r="AD257" s="20"/>
      <c r="AE257" s="20"/>
      <c r="AF257" s="20"/>
      <c r="AG257" s="20"/>
      <c r="AH257" s="20"/>
      <c r="AI257" s="20"/>
      <c r="AJ257" s="20"/>
    </row>
    <row r="258" spans="1:36" x14ac:dyDescent="0.25">
      <c r="A258" s="20"/>
      <c r="B258" s="20"/>
      <c r="C258" s="20"/>
      <c r="D258" s="20"/>
      <c r="E258" s="20"/>
      <c r="F258" s="20"/>
      <c r="G258" s="177"/>
      <c r="H258" s="20"/>
      <c r="I258" s="20"/>
      <c r="J258" s="20"/>
      <c r="K258" s="20"/>
      <c r="L258" s="20"/>
      <c r="M258" s="20"/>
      <c r="N258" s="20"/>
      <c r="O258" s="20"/>
      <c r="P258" s="162"/>
      <c r="Q258" s="20"/>
      <c r="R258" s="20"/>
      <c r="S258" s="20"/>
      <c r="T258" s="20"/>
      <c r="U258" s="20"/>
      <c r="V258" s="20"/>
      <c r="W258" s="20"/>
      <c r="X258" s="20"/>
      <c r="Y258" s="20"/>
      <c r="Z258" s="20"/>
      <c r="AA258" s="20"/>
      <c r="AB258" s="20"/>
      <c r="AC258" s="20"/>
      <c r="AD258" s="20"/>
      <c r="AE258" s="20"/>
      <c r="AF258" s="20"/>
      <c r="AG258" s="20"/>
      <c r="AH258" s="20"/>
      <c r="AI258" s="20"/>
      <c r="AJ258" s="20"/>
    </row>
    <row r="259" spans="1:36" x14ac:dyDescent="0.25">
      <c r="A259" s="20"/>
      <c r="B259" s="20"/>
      <c r="C259" s="20"/>
      <c r="D259" s="20"/>
      <c r="E259" s="20"/>
      <c r="F259" s="20"/>
      <c r="G259" s="177"/>
      <c r="H259" s="20"/>
      <c r="I259" s="20"/>
      <c r="J259" s="20"/>
      <c r="K259" s="20"/>
      <c r="L259" s="20"/>
      <c r="M259" s="20"/>
      <c r="N259" s="20"/>
      <c r="O259" s="20"/>
      <c r="P259" s="162"/>
      <c r="Q259" s="20"/>
      <c r="R259" s="20"/>
      <c r="S259" s="20"/>
      <c r="T259" s="20"/>
      <c r="U259" s="20"/>
      <c r="V259" s="20"/>
      <c r="W259" s="20"/>
      <c r="X259" s="20"/>
      <c r="Y259" s="20"/>
      <c r="Z259" s="20"/>
      <c r="AA259" s="20"/>
      <c r="AB259" s="20"/>
      <c r="AC259" s="20"/>
      <c r="AD259" s="20"/>
      <c r="AE259" s="20"/>
      <c r="AF259" s="20"/>
      <c r="AG259" s="20"/>
      <c r="AH259" s="20"/>
      <c r="AI259" s="20"/>
      <c r="AJ259" s="20"/>
    </row>
    <row r="260" spans="1:36" x14ac:dyDescent="0.25">
      <c r="A260" s="20"/>
      <c r="B260" s="20"/>
      <c r="C260" s="20"/>
      <c r="D260" s="20"/>
      <c r="E260" s="20"/>
      <c r="F260" s="20"/>
      <c r="G260" s="177"/>
      <c r="H260" s="20"/>
      <c r="I260" s="20"/>
      <c r="J260" s="20"/>
      <c r="K260" s="20"/>
      <c r="L260" s="20"/>
      <c r="M260" s="20"/>
      <c r="N260" s="20"/>
      <c r="O260" s="20"/>
      <c r="P260" s="162"/>
      <c r="Q260" s="20"/>
      <c r="R260" s="20"/>
      <c r="S260" s="20"/>
      <c r="T260" s="20"/>
      <c r="U260" s="20"/>
      <c r="V260" s="20"/>
      <c r="W260" s="20"/>
      <c r="X260" s="20"/>
      <c r="Y260" s="20"/>
      <c r="Z260" s="20"/>
      <c r="AA260" s="20"/>
      <c r="AB260" s="20"/>
      <c r="AC260" s="20"/>
      <c r="AD260" s="20"/>
      <c r="AE260" s="20"/>
      <c r="AF260" s="20"/>
      <c r="AG260" s="20"/>
      <c r="AH260" s="20"/>
      <c r="AI260" s="20"/>
      <c r="AJ260" s="20"/>
    </row>
    <row r="261" spans="1:36" x14ac:dyDescent="0.25">
      <c r="A261" s="20"/>
      <c r="B261" s="20"/>
      <c r="C261" s="20"/>
      <c r="D261" s="20"/>
      <c r="E261" s="20"/>
      <c r="F261" s="20"/>
      <c r="G261" s="177"/>
      <c r="H261" s="20"/>
      <c r="I261" s="20"/>
      <c r="J261" s="20"/>
      <c r="K261" s="20"/>
      <c r="L261" s="20"/>
      <c r="M261" s="20"/>
      <c r="N261" s="20"/>
      <c r="O261" s="20"/>
      <c r="P261" s="162"/>
      <c r="Q261" s="20"/>
      <c r="R261" s="20"/>
      <c r="S261" s="20"/>
      <c r="T261" s="20"/>
      <c r="U261" s="20"/>
      <c r="V261" s="20"/>
      <c r="W261" s="20"/>
      <c r="X261" s="20"/>
      <c r="Y261" s="20"/>
      <c r="Z261" s="20"/>
      <c r="AA261" s="20"/>
      <c r="AB261" s="20"/>
      <c r="AC261" s="20"/>
      <c r="AD261" s="20"/>
      <c r="AE261" s="20"/>
      <c r="AF261" s="20"/>
      <c r="AG261" s="20"/>
      <c r="AH261" s="20"/>
      <c r="AI261" s="20"/>
      <c r="AJ261" s="20"/>
    </row>
    <row r="262" spans="1:36" x14ac:dyDescent="0.25">
      <c r="A262" s="20"/>
      <c r="B262" s="20"/>
      <c r="C262" s="20"/>
      <c r="D262" s="20"/>
      <c r="E262" s="20"/>
      <c r="F262" s="20"/>
      <c r="G262" s="177"/>
      <c r="H262" s="20"/>
      <c r="I262" s="20"/>
      <c r="J262" s="20"/>
      <c r="K262" s="20"/>
      <c r="L262" s="20"/>
      <c r="M262" s="20"/>
      <c r="N262" s="20"/>
      <c r="O262" s="20"/>
      <c r="P262" s="162"/>
      <c r="Q262" s="20"/>
      <c r="R262" s="20"/>
      <c r="S262" s="20"/>
      <c r="T262" s="20"/>
      <c r="U262" s="20"/>
      <c r="V262" s="20"/>
      <c r="W262" s="20"/>
      <c r="X262" s="20"/>
      <c r="Y262" s="20"/>
      <c r="Z262" s="20"/>
      <c r="AA262" s="20"/>
      <c r="AB262" s="20"/>
      <c r="AC262" s="20"/>
      <c r="AD262" s="20"/>
      <c r="AE262" s="20"/>
      <c r="AF262" s="20"/>
      <c r="AG262" s="20"/>
      <c r="AH262" s="20"/>
      <c r="AI262" s="20"/>
      <c r="AJ262" s="20"/>
    </row>
    <row r="263" spans="1:36" x14ac:dyDescent="0.25">
      <c r="A263" s="20"/>
      <c r="B263" s="20"/>
      <c r="C263" s="20"/>
      <c r="D263" s="20"/>
      <c r="E263" s="20"/>
      <c r="F263" s="20"/>
      <c r="G263" s="177"/>
      <c r="H263" s="20"/>
      <c r="I263" s="20"/>
      <c r="J263" s="20"/>
      <c r="K263" s="20"/>
      <c r="L263" s="20"/>
      <c r="M263" s="20"/>
      <c r="N263" s="20"/>
      <c r="O263" s="20"/>
      <c r="P263" s="162"/>
      <c r="Q263" s="20"/>
      <c r="R263" s="20"/>
      <c r="S263" s="20"/>
      <c r="T263" s="20"/>
      <c r="U263" s="20"/>
      <c r="V263" s="20"/>
      <c r="W263" s="20"/>
      <c r="X263" s="20"/>
      <c r="Y263" s="20"/>
      <c r="Z263" s="20"/>
      <c r="AA263" s="20"/>
      <c r="AB263" s="20"/>
      <c r="AC263" s="20"/>
      <c r="AD263" s="20"/>
      <c r="AE263" s="20"/>
      <c r="AF263" s="20"/>
      <c r="AG263" s="20"/>
      <c r="AH263" s="20"/>
      <c r="AI263" s="20"/>
      <c r="AJ263" s="20"/>
    </row>
    <row r="264" spans="1:36" x14ac:dyDescent="0.25">
      <c r="A264" s="20"/>
      <c r="B264" s="20"/>
      <c r="C264" s="20"/>
      <c r="D264" s="20"/>
      <c r="E264" s="20"/>
      <c r="F264" s="20"/>
      <c r="G264" s="177"/>
      <c r="H264" s="20"/>
      <c r="I264" s="20"/>
      <c r="J264" s="20"/>
      <c r="K264" s="20"/>
      <c r="L264" s="20"/>
      <c r="M264" s="20"/>
      <c r="N264" s="20"/>
      <c r="O264" s="20"/>
      <c r="P264" s="162"/>
      <c r="Q264" s="20"/>
      <c r="R264" s="20"/>
      <c r="S264" s="20"/>
      <c r="T264" s="20"/>
      <c r="U264" s="20"/>
      <c r="V264" s="20"/>
      <c r="W264" s="20"/>
      <c r="X264" s="20"/>
      <c r="Y264" s="20"/>
      <c r="Z264" s="20"/>
      <c r="AA264" s="20"/>
      <c r="AB264" s="20"/>
      <c r="AC264" s="20"/>
      <c r="AD264" s="20"/>
      <c r="AE264" s="20"/>
      <c r="AF264" s="20"/>
      <c r="AG264" s="20"/>
      <c r="AH264" s="20"/>
      <c r="AI264" s="20"/>
      <c r="AJ264" s="20"/>
    </row>
    <row r="265" spans="1:36" x14ac:dyDescent="0.25">
      <c r="A265" s="20"/>
      <c r="B265" s="20"/>
      <c r="C265" s="20"/>
      <c r="D265" s="20"/>
      <c r="E265" s="20"/>
      <c r="F265" s="20"/>
      <c r="G265" s="177"/>
      <c r="H265" s="20"/>
      <c r="I265" s="20"/>
      <c r="J265" s="20"/>
      <c r="K265" s="20"/>
      <c r="L265" s="20"/>
      <c r="M265" s="20"/>
      <c r="N265" s="20"/>
      <c r="O265" s="20"/>
      <c r="P265" s="162"/>
      <c r="Q265" s="20"/>
      <c r="R265" s="20"/>
      <c r="S265" s="20"/>
      <c r="T265" s="20"/>
      <c r="U265" s="20"/>
      <c r="V265" s="20"/>
      <c r="W265" s="20"/>
      <c r="X265" s="20"/>
      <c r="Y265" s="20"/>
      <c r="Z265" s="20"/>
      <c r="AA265" s="20"/>
      <c r="AB265" s="20"/>
      <c r="AC265" s="20"/>
      <c r="AD265" s="20"/>
      <c r="AE265" s="20"/>
      <c r="AF265" s="20"/>
      <c r="AG265" s="20"/>
      <c r="AH265" s="20"/>
      <c r="AI265" s="20"/>
      <c r="AJ265" s="20"/>
    </row>
    <row r="266" spans="1:36" x14ac:dyDescent="0.25">
      <c r="A266" s="20"/>
      <c r="B266" s="20"/>
      <c r="C266" s="20"/>
      <c r="D266" s="20"/>
      <c r="E266" s="20"/>
      <c r="F266" s="20"/>
      <c r="G266" s="177"/>
      <c r="H266" s="20"/>
      <c r="I266" s="20"/>
      <c r="J266" s="20"/>
      <c r="K266" s="20"/>
      <c r="L266" s="20"/>
      <c r="M266" s="20"/>
      <c r="N266" s="20"/>
      <c r="O266" s="20"/>
      <c r="P266" s="162"/>
      <c r="Q266" s="20"/>
      <c r="R266" s="20"/>
      <c r="S266" s="20"/>
      <c r="T266" s="20"/>
      <c r="U266" s="20"/>
      <c r="V266" s="20"/>
      <c r="W266" s="20"/>
      <c r="X266" s="20"/>
      <c r="Y266" s="20"/>
      <c r="Z266" s="20"/>
      <c r="AA266" s="20"/>
      <c r="AB266" s="20"/>
      <c r="AC266" s="20"/>
      <c r="AD266" s="20"/>
      <c r="AE266" s="20"/>
      <c r="AF266" s="20"/>
      <c r="AG266" s="20"/>
      <c r="AH266" s="20"/>
      <c r="AI266" s="20"/>
      <c r="AJ266" s="20"/>
    </row>
    <row r="267" spans="1:36" x14ac:dyDescent="0.25">
      <c r="A267" s="20"/>
      <c r="B267" s="20"/>
      <c r="C267" s="20"/>
      <c r="D267" s="20"/>
      <c r="E267" s="20"/>
      <c r="F267" s="20"/>
      <c r="G267" s="177"/>
      <c r="H267" s="20"/>
      <c r="I267" s="20"/>
      <c r="J267" s="20"/>
      <c r="K267" s="20"/>
      <c r="L267" s="20"/>
      <c r="M267" s="20"/>
      <c r="N267" s="20"/>
      <c r="O267" s="20"/>
      <c r="P267" s="162"/>
      <c r="Q267" s="20"/>
      <c r="R267" s="20"/>
      <c r="S267" s="20"/>
      <c r="T267" s="20"/>
      <c r="U267" s="20"/>
      <c r="V267" s="20"/>
      <c r="W267" s="20"/>
      <c r="X267" s="20"/>
      <c r="Y267" s="20"/>
      <c r="Z267" s="20"/>
      <c r="AA267" s="20"/>
      <c r="AB267" s="20"/>
      <c r="AC267" s="20"/>
      <c r="AD267" s="20"/>
      <c r="AE267" s="20"/>
      <c r="AF267" s="20"/>
      <c r="AG267" s="20"/>
      <c r="AH267" s="20"/>
      <c r="AI267" s="20"/>
      <c r="AJ267" s="20"/>
    </row>
    <row r="268" spans="1:36" x14ac:dyDescent="0.25">
      <c r="A268" s="20"/>
      <c r="B268" s="20"/>
      <c r="C268" s="20"/>
      <c r="D268" s="20"/>
      <c r="E268" s="20"/>
      <c r="F268" s="20"/>
      <c r="G268" s="177"/>
      <c r="H268" s="20"/>
      <c r="I268" s="20"/>
      <c r="J268" s="20"/>
      <c r="K268" s="20"/>
      <c r="L268" s="20"/>
      <c r="M268" s="20"/>
      <c r="N268" s="20"/>
      <c r="O268" s="20"/>
      <c r="P268" s="162"/>
      <c r="Q268" s="20"/>
      <c r="R268" s="20"/>
      <c r="S268" s="20"/>
      <c r="T268" s="20"/>
      <c r="U268" s="20"/>
      <c r="V268" s="20"/>
      <c r="W268" s="20"/>
      <c r="X268" s="20"/>
      <c r="Y268" s="20"/>
      <c r="Z268" s="20"/>
      <c r="AA268" s="20"/>
      <c r="AB268" s="20"/>
      <c r="AC268" s="20"/>
      <c r="AD268" s="20"/>
      <c r="AE268" s="20"/>
      <c r="AF268" s="20"/>
      <c r="AG268" s="20"/>
      <c r="AH268" s="20"/>
      <c r="AI268" s="20"/>
      <c r="AJ268" s="20"/>
    </row>
    <row r="269" spans="1:36" x14ac:dyDescent="0.25">
      <c r="A269" s="20"/>
      <c r="B269" s="20"/>
      <c r="C269" s="20"/>
      <c r="D269" s="20"/>
      <c r="E269" s="20"/>
      <c r="F269" s="20"/>
      <c r="G269" s="177"/>
      <c r="H269" s="20"/>
      <c r="I269" s="20"/>
      <c r="J269" s="20"/>
      <c r="K269" s="20"/>
      <c r="L269" s="20"/>
      <c r="M269" s="20"/>
      <c r="N269" s="20"/>
      <c r="O269" s="20"/>
      <c r="P269" s="162"/>
      <c r="Q269" s="20"/>
      <c r="R269" s="20"/>
      <c r="S269" s="20"/>
      <c r="T269" s="20"/>
      <c r="U269" s="20"/>
      <c r="V269" s="20"/>
      <c r="W269" s="20"/>
      <c r="X269" s="20"/>
      <c r="Y269" s="20"/>
      <c r="Z269" s="20"/>
      <c r="AA269" s="20"/>
      <c r="AB269" s="20"/>
      <c r="AC269" s="20"/>
      <c r="AD269" s="20"/>
      <c r="AE269" s="20"/>
      <c r="AF269" s="20"/>
      <c r="AG269" s="20"/>
      <c r="AH269" s="20"/>
      <c r="AI269" s="20"/>
      <c r="AJ269" s="20"/>
    </row>
    <row r="270" spans="1:36" x14ac:dyDescent="0.25">
      <c r="A270" s="20"/>
      <c r="B270" s="20"/>
      <c r="C270" s="20"/>
      <c r="D270" s="20"/>
      <c r="E270" s="20"/>
      <c r="F270" s="20"/>
      <c r="G270" s="177"/>
      <c r="H270" s="20"/>
      <c r="I270" s="20"/>
      <c r="J270" s="20"/>
      <c r="K270" s="20"/>
      <c r="L270" s="20"/>
      <c r="M270" s="20"/>
      <c r="N270" s="20"/>
      <c r="O270" s="20"/>
      <c r="P270" s="162"/>
      <c r="Q270" s="20"/>
      <c r="R270" s="20"/>
      <c r="S270" s="20"/>
      <c r="T270" s="20"/>
      <c r="U270" s="20"/>
      <c r="V270" s="20"/>
      <c r="W270" s="20"/>
      <c r="X270" s="20"/>
      <c r="Y270" s="20"/>
      <c r="Z270" s="20"/>
      <c r="AA270" s="20"/>
      <c r="AB270" s="20"/>
      <c r="AC270" s="20"/>
      <c r="AD270" s="20"/>
      <c r="AE270" s="20"/>
      <c r="AF270" s="20"/>
      <c r="AG270" s="20"/>
      <c r="AH270" s="20"/>
      <c r="AI270" s="20"/>
      <c r="AJ270" s="20"/>
    </row>
    <row r="271" spans="1:36" x14ac:dyDescent="0.25">
      <c r="A271" s="20"/>
      <c r="B271" s="20"/>
      <c r="C271" s="20"/>
      <c r="D271" s="20"/>
      <c r="E271" s="20"/>
      <c r="F271" s="20"/>
      <c r="G271" s="177"/>
      <c r="H271" s="20"/>
      <c r="I271" s="20"/>
      <c r="J271" s="20"/>
      <c r="K271" s="20"/>
      <c r="L271" s="20"/>
      <c r="M271" s="20"/>
      <c r="N271" s="20"/>
      <c r="O271" s="20"/>
      <c r="P271" s="162"/>
      <c r="Q271" s="20"/>
      <c r="R271" s="20"/>
      <c r="S271" s="20"/>
      <c r="T271" s="20"/>
      <c r="U271" s="20"/>
      <c r="V271" s="20"/>
      <c r="W271" s="20"/>
      <c r="X271" s="20"/>
      <c r="Y271" s="20"/>
      <c r="Z271" s="20"/>
      <c r="AA271" s="20"/>
      <c r="AB271" s="20"/>
      <c r="AC271" s="20"/>
      <c r="AD271" s="20"/>
      <c r="AE271" s="20"/>
      <c r="AF271" s="20"/>
      <c r="AG271" s="20"/>
      <c r="AH271" s="20"/>
      <c r="AI271" s="20"/>
      <c r="AJ271" s="20"/>
    </row>
    <row r="272" spans="1:36" x14ac:dyDescent="0.25">
      <c r="A272" s="20"/>
      <c r="B272" s="20"/>
      <c r="C272" s="20"/>
      <c r="D272" s="20"/>
      <c r="E272" s="20"/>
      <c r="F272" s="20"/>
      <c r="G272" s="177"/>
      <c r="H272" s="20"/>
      <c r="I272" s="20"/>
      <c r="J272" s="20"/>
      <c r="K272" s="20"/>
      <c r="L272" s="20"/>
      <c r="M272" s="20"/>
      <c r="N272" s="20"/>
      <c r="O272" s="20"/>
      <c r="P272" s="162"/>
      <c r="Q272" s="20"/>
      <c r="R272" s="20"/>
      <c r="S272" s="20"/>
      <c r="T272" s="20"/>
      <c r="U272" s="20"/>
      <c r="V272" s="20"/>
      <c r="W272" s="20"/>
      <c r="X272" s="20"/>
      <c r="Y272" s="20"/>
      <c r="Z272" s="20"/>
      <c r="AA272" s="20"/>
      <c r="AB272" s="20"/>
      <c r="AC272" s="20"/>
      <c r="AD272" s="20"/>
      <c r="AE272" s="20"/>
      <c r="AF272" s="20"/>
      <c r="AG272" s="20"/>
      <c r="AH272" s="20"/>
      <c r="AI272" s="20"/>
      <c r="AJ272" s="20"/>
    </row>
    <row r="273" spans="1:36" x14ac:dyDescent="0.25">
      <c r="A273" s="20"/>
      <c r="B273" s="20"/>
      <c r="C273" s="20"/>
      <c r="D273" s="20"/>
      <c r="E273" s="20"/>
      <c r="F273" s="20"/>
      <c r="G273" s="177"/>
      <c r="H273" s="20"/>
      <c r="I273" s="20"/>
      <c r="J273" s="20"/>
      <c r="K273" s="20"/>
      <c r="L273" s="20"/>
      <c r="M273" s="20"/>
      <c r="N273" s="20"/>
      <c r="O273" s="20"/>
      <c r="P273" s="162"/>
      <c r="Q273" s="20"/>
      <c r="R273" s="20"/>
      <c r="S273" s="20"/>
      <c r="T273" s="20"/>
      <c r="U273" s="20"/>
      <c r="V273" s="20"/>
      <c r="W273" s="20"/>
      <c r="X273" s="20"/>
      <c r="Y273" s="20"/>
      <c r="Z273" s="20"/>
      <c r="AA273" s="20"/>
      <c r="AB273" s="20"/>
      <c r="AC273" s="20"/>
      <c r="AD273" s="20"/>
      <c r="AE273" s="20"/>
      <c r="AF273" s="20"/>
      <c r="AG273" s="20"/>
      <c r="AH273" s="20"/>
      <c r="AI273" s="20"/>
      <c r="AJ273" s="20"/>
    </row>
    <row r="274" spans="1:36" x14ac:dyDescent="0.25">
      <c r="A274" s="20"/>
      <c r="B274" s="20"/>
      <c r="C274" s="20"/>
      <c r="D274" s="20"/>
      <c r="E274" s="20"/>
      <c r="F274" s="20"/>
      <c r="G274" s="177"/>
      <c r="H274" s="20"/>
      <c r="I274" s="20"/>
      <c r="J274" s="20"/>
      <c r="K274" s="20"/>
      <c r="L274" s="20"/>
      <c r="M274" s="20"/>
      <c r="N274" s="20"/>
      <c r="O274" s="20"/>
      <c r="P274" s="162"/>
      <c r="Q274" s="20"/>
      <c r="R274" s="20"/>
      <c r="S274" s="20"/>
      <c r="T274" s="20"/>
      <c r="U274" s="20"/>
      <c r="V274" s="20"/>
      <c r="W274" s="20"/>
      <c r="X274" s="20"/>
      <c r="Y274" s="20"/>
      <c r="Z274" s="20"/>
      <c r="AA274" s="20"/>
      <c r="AB274" s="20"/>
      <c r="AC274" s="20"/>
      <c r="AD274" s="20"/>
      <c r="AE274" s="20"/>
      <c r="AF274" s="20"/>
      <c r="AG274" s="20"/>
      <c r="AH274" s="20"/>
      <c r="AI274" s="20"/>
      <c r="AJ274" s="20"/>
    </row>
    <row r="275" spans="1:36" x14ac:dyDescent="0.25">
      <c r="A275" s="20"/>
      <c r="B275" s="20"/>
      <c r="C275" s="20"/>
      <c r="D275" s="20"/>
      <c r="E275" s="20"/>
      <c r="F275" s="20"/>
      <c r="G275" s="177"/>
      <c r="H275" s="20"/>
      <c r="I275" s="20"/>
      <c r="J275" s="20"/>
      <c r="K275" s="20"/>
      <c r="L275" s="20"/>
      <c r="M275" s="20"/>
      <c r="N275" s="20"/>
      <c r="O275" s="20"/>
      <c r="P275" s="162"/>
      <c r="Q275" s="20"/>
      <c r="R275" s="20"/>
      <c r="S275" s="20"/>
      <c r="T275" s="20"/>
      <c r="U275" s="20"/>
      <c r="V275" s="20"/>
      <c r="W275" s="20"/>
      <c r="X275" s="20"/>
      <c r="Y275" s="20"/>
      <c r="Z275" s="20"/>
      <c r="AA275" s="20"/>
      <c r="AB275" s="20"/>
      <c r="AC275" s="20"/>
      <c r="AD275" s="20"/>
      <c r="AE275" s="20"/>
      <c r="AF275" s="20"/>
      <c r="AG275" s="20"/>
      <c r="AH275" s="20"/>
      <c r="AI275" s="20"/>
      <c r="AJ275" s="20"/>
    </row>
    <row r="276" spans="1:36" x14ac:dyDescent="0.25">
      <c r="A276" s="20"/>
      <c r="B276" s="20"/>
      <c r="C276" s="20"/>
      <c r="D276" s="20"/>
      <c r="E276" s="20"/>
      <c r="F276" s="20"/>
      <c r="G276" s="177"/>
      <c r="H276" s="20"/>
      <c r="I276" s="20"/>
      <c r="J276" s="20"/>
      <c r="K276" s="20"/>
      <c r="L276" s="20"/>
      <c r="M276" s="20"/>
      <c r="N276" s="20"/>
      <c r="O276" s="20"/>
      <c r="P276" s="162"/>
      <c r="Q276" s="20"/>
      <c r="R276" s="20"/>
      <c r="S276" s="20"/>
      <c r="T276" s="20"/>
      <c r="U276" s="20"/>
      <c r="V276" s="20"/>
      <c r="W276" s="20"/>
      <c r="X276" s="20"/>
      <c r="Y276" s="20"/>
      <c r="Z276" s="20"/>
      <c r="AA276" s="20"/>
      <c r="AB276" s="20"/>
      <c r="AC276" s="20"/>
      <c r="AD276" s="20"/>
      <c r="AE276" s="20"/>
      <c r="AF276" s="20"/>
      <c r="AG276" s="20"/>
      <c r="AH276" s="20"/>
      <c r="AI276" s="20"/>
      <c r="AJ276" s="20"/>
    </row>
    <row r="277" spans="1:36" x14ac:dyDescent="0.25">
      <c r="A277" s="20"/>
      <c r="B277" s="20"/>
      <c r="C277" s="20"/>
      <c r="D277" s="20"/>
      <c r="E277" s="20"/>
      <c r="F277" s="20"/>
      <c r="G277" s="177"/>
      <c r="H277" s="20"/>
      <c r="I277" s="20"/>
      <c r="J277" s="20"/>
      <c r="K277" s="20"/>
      <c r="L277" s="20"/>
      <c r="M277" s="20"/>
      <c r="N277" s="20"/>
      <c r="O277" s="20"/>
      <c r="P277" s="162"/>
      <c r="Q277" s="20"/>
      <c r="R277" s="20"/>
      <c r="S277" s="20"/>
      <c r="T277" s="20"/>
      <c r="U277" s="20"/>
      <c r="V277" s="20"/>
      <c r="W277" s="20"/>
      <c r="X277" s="20"/>
      <c r="Y277" s="20"/>
      <c r="Z277" s="20"/>
      <c r="AA277" s="20"/>
      <c r="AB277" s="20"/>
      <c r="AC277" s="20"/>
      <c r="AD277" s="20"/>
      <c r="AE277" s="20"/>
      <c r="AF277" s="20"/>
      <c r="AG277" s="20"/>
      <c r="AH277" s="20"/>
      <c r="AI277" s="20"/>
      <c r="AJ277" s="20"/>
    </row>
    <row r="278" spans="1:36" x14ac:dyDescent="0.25">
      <c r="A278" s="20"/>
      <c r="B278" s="20"/>
      <c r="C278" s="20"/>
      <c r="D278" s="20"/>
      <c r="E278" s="20"/>
      <c r="F278" s="20"/>
      <c r="G278" s="177"/>
      <c r="H278" s="20"/>
      <c r="I278" s="20"/>
      <c r="J278" s="20"/>
      <c r="K278" s="20"/>
      <c r="L278" s="20"/>
      <c r="M278" s="20"/>
      <c r="N278" s="20"/>
      <c r="O278" s="20"/>
      <c r="P278" s="162"/>
      <c r="Q278" s="20"/>
      <c r="R278" s="20"/>
      <c r="S278" s="20"/>
      <c r="T278" s="20"/>
      <c r="U278" s="20"/>
      <c r="V278" s="20"/>
      <c r="W278" s="20"/>
      <c r="X278" s="20"/>
      <c r="Y278" s="20"/>
      <c r="Z278" s="20"/>
      <c r="AA278" s="20"/>
      <c r="AB278" s="20"/>
      <c r="AC278" s="20"/>
      <c r="AD278" s="20"/>
      <c r="AE278" s="20"/>
      <c r="AF278" s="20"/>
      <c r="AG278" s="20"/>
      <c r="AH278" s="20"/>
      <c r="AI278" s="20"/>
      <c r="AJ278" s="20"/>
    </row>
    <row r="279" spans="1:36" x14ac:dyDescent="0.25">
      <c r="A279" s="20"/>
      <c r="B279" s="20"/>
      <c r="C279" s="20"/>
      <c r="D279" s="20"/>
      <c r="E279" s="20"/>
      <c r="F279" s="20"/>
      <c r="G279" s="177"/>
      <c r="H279" s="20"/>
      <c r="I279" s="20"/>
      <c r="J279" s="20"/>
      <c r="K279" s="20"/>
      <c r="L279" s="20"/>
      <c r="M279" s="20"/>
      <c r="N279" s="20"/>
      <c r="O279" s="20"/>
      <c r="P279" s="162"/>
      <c r="Q279" s="20"/>
      <c r="R279" s="20"/>
      <c r="S279" s="20"/>
      <c r="T279" s="20"/>
      <c r="U279" s="20"/>
      <c r="V279" s="20"/>
      <c r="W279" s="20"/>
      <c r="X279" s="20"/>
      <c r="Y279" s="20"/>
      <c r="Z279" s="20"/>
      <c r="AA279" s="20"/>
      <c r="AB279" s="20"/>
      <c r="AC279" s="20"/>
      <c r="AD279" s="20"/>
      <c r="AE279" s="20"/>
      <c r="AF279" s="20"/>
      <c r="AG279" s="20"/>
      <c r="AH279" s="20"/>
      <c r="AI279" s="20"/>
      <c r="AJ279" s="20"/>
    </row>
    <row r="280" spans="1:36" x14ac:dyDescent="0.25">
      <c r="A280" s="20"/>
      <c r="B280" s="20"/>
      <c r="C280" s="20"/>
      <c r="D280" s="20"/>
      <c r="E280" s="20"/>
      <c r="F280" s="20"/>
      <c r="G280" s="177"/>
      <c r="H280" s="20"/>
      <c r="I280" s="20"/>
      <c r="J280" s="20"/>
      <c r="K280" s="20"/>
      <c r="L280" s="20"/>
      <c r="M280" s="20"/>
      <c r="N280" s="20"/>
      <c r="O280" s="20"/>
      <c r="P280" s="162"/>
      <c r="Q280" s="20"/>
      <c r="R280" s="20"/>
      <c r="S280" s="20"/>
      <c r="T280" s="20"/>
      <c r="U280" s="20"/>
      <c r="V280" s="20"/>
      <c r="W280" s="20"/>
      <c r="X280" s="20"/>
      <c r="Y280" s="20"/>
      <c r="Z280" s="20"/>
      <c r="AA280" s="20"/>
      <c r="AB280" s="20"/>
      <c r="AC280" s="20"/>
      <c r="AD280" s="20"/>
      <c r="AE280" s="20"/>
      <c r="AF280" s="20"/>
      <c r="AG280" s="20"/>
      <c r="AH280" s="20"/>
      <c r="AI280" s="20"/>
      <c r="AJ280" s="20"/>
    </row>
    <row r="281" spans="1:36" x14ac:dyDescent="0.25">
      <c r="A281" s="20"/>
      <c r="B281" s="20"/>
      <c r="C281" s="20"/>
      <c r="D281" s="20"/>
      <c r="E281" s="20"/>
      <c r="F281" s="20"/>
      <c r="G281" s="177"/>
      <c r="H281" s="20"/>
      <c r="I281" s="20"/>
      <c r="J281" s="20"/>
      <c r="K281" s="20"/>
      <c r="L281" s="20"/>
      <c r="M281" s="20"/>
      <c r="N281" s="20"/>
      <c r="O281" s="20"/>
      <c r="P281" s="162"/>
      <c r="Q281" s="20"/>
      <c r="R281" s="20"/>
      <c r="S281" s="20"/>
      <c r="T281" s="20"/>
      <c r="U281" s="20"/>
      <c r="V281" s="20"/>
      <c r="W281" s="20"/>
      <c r="X281" s="20"/>
      <c r="Y281" s="20"/>
      <c r="Z281" s="20"/>
      <c r="AA281" s="20"/>
      <c r="AB281" s="20"/>
      <c r="AC281" s="20"/>
      <c r="AD281" s="20"/>
      <c r="AE281" s="20"/>
      <c r="AF281" s="20"/>
      <c r="AG281" s="20"/>
      <c r="AH281" s="20"/>
      <c r="AI281" s="20"/>
      <c r="AJ281" s="20"/>
    </row>
    <row r="282" spans="1:36" x14ac:dyDescent="0.25">
      <c r="A282" s="20"/>
      <c r="B282" s="20"/>
      <c r="C282" s="20"/>
      <c r="D282" s="20"/>
      <c r="E282" s="20"/>
      <c r="F282" s="20"/>
      <c r="G282" s="177"/>
      <c r="H282" s="20"/>
      <c r="I282" s="20"/>
      <c r="J282" s="20"/>
      <c r="K282" s="20"/>
      <c r="L282" s="20"/>
      <c r="M282" s="20"/>
      <c r="N282" s="20"/>
      <c r="O282" s="20"/>
      <c r="P282" s="162"/>
      <c r="Q282" s="20"/>
      <c r="R282" s="20"/>
      <c r="S282" s="20"/>
      <c r="T282" s="20"/>
      <c r="U282" s="20"/>
      <c r="V282" s="20"/>
      <c r="W282" s="20"/>
      <c r="X282" s="20"/>
      <c r="Y282" s="20"/>
      <c r="Z282" s="20"/>
      <c r="AA282" s="20"/>
      <c r="AB282" s="20"/>
      <c r="AC282" s="20"/>
      <c r="AD282" s="20"/>
      <c r="AE282" s="20"/>
      <c r="AF282" s="20"/>
      <c r="AG282" s="20"/>
      <c r="AH282" s="20"/>
      <c r="AI282" s="20"/>
      <c r="AJ282" s="20"/>
    </row>
    <row r="283" spans="1:36" x14ac:dyDescent="0.25">
      <c r="A283" s="20"/>
      <c r="B283" s="20"/>
      <c r="C283" s="20"/>
      <c r="D283" s="20"/>
      <c r="E283" s="20"/>
      <c r="F283" s="20"/>
      <c r="G283" s="177"/>
      <c r="H283" s="20"/>
      <c r="I283" s="20"/>
      <c r="J283" s="20"/>
      <c r="K283" s="20"/>
      <c r="L283" s="20"/>
      <c r="M283" s="20"/>
      <c r="N283" s="20"/>
      <c r="O283" s="20"/>
      <c r="P283" s="162"/>
      <c r="Q283" s="20"/>
      <c r="R283" s="20"/>
      <c r="S283" s="20"/>
      <c r="T283" s="20"/>
      <c r="U283" s="20"/>
      <c r="V283" s="20"/>
      <c r="W283" s="20"/>
      <c r="X283" s="20"/>
      <c r="Y283" s="20"/>
      <c r="Z283" s="20"/>
      <c r="AA283" s="20"/>
      <c r="AB283" s="20"/>
      <c r="AC283" s="20"/>
      <c r="AD283" s="20"/>
      <c r="AE283" s="20"/>
      <c r="AF283" s="20"/>
      <c r="AG283" s="20"/>
      <c r="AH283" s="20"/>
      <c r="AI283" s="20"/>
      <c r="AJ283" s="20"/>
    </row>
    <row r="284" spans="1:36" x14ac:dyDescent="0.25">
      <c r="A284" s="20"/>
      <c r="B284" s="20"/>
      <c r="C284" s="20"/>
      <c r="D284" s="20"/>
      <c r="E284" s="20"/>
      <c r="F284" s="20"/>
      <c r="G284" s="177"/>
      <c r="H284" s="20"/>
      <c r="I284" s="20"/>
      <c r="J284" s="20"/>
      <c r="K284" s="20"/>
      <c r="L284" s="20"/>
      <c r="M284" s="20"/>
      <c r="N284" s="20"/>
      <c r="O284" s="20"/>
      <c r="P284" s="162"/>
      <c r="Q284" s="20"/>
      <c r="R284" s="20"/>
      <c r="S284" s="20"/>
      <c r="T284" s="20"/>
      <c r="U284" s="20"/>
      <c r="V284" s="20"/>
      <c r="W284" s="20"/>
      <c r="X284" s="20"/>
      <c r="Y284" s="20"/>
      <c r="Z284" s="20"/>
      <c r="AA284" s="20"/>
      <c r="AB284" s="20"/>
      <c r="AC284" s="20"/>
      <c r="AD284" s="20"/>
      <c r="AE284" s="20"/>
      <c r="AF284" s="20"/>
      <c r="AG284" s="20"/>
      <c r="AH284" s="20"/>
      <c r="AI284" s="20"/>
      <c r="AJ284" s="20"/>
    </row>
    <row r="285" spans="1:36" x14ac:dyDescent="0.25">
      <c r="A285" s="20"/>
      <c r="B285" s="20"/>
      <c r="C285" s="20"/>
      <c r="D285" s="20"/>
      <c r="E285" s="20"/>
      <c r="F285" s="20"/>
      <c r="G285" s="177"/>
      <c r="H285" s="20"/>
      <c r="I285" s="20"/>
      <c r="J285" s="20"/>
      <c r="K285" s="20"/>
      <c r="L285" s="20"/>
      <c r="M285" s="20"/>
      <c r="N285" s="20"/>
      <c r="O285" s="20"/>
      <c r="P285" s="162"/>
      <c r="Q285" s="20"/>
      <c r="R285" s="20"/>
      <c r="S285" s="20"/>
      <c r="T285" s="20"/>
      <c r="U285" s="20"/>
      <c r="V285" s="20"/>
      <c r="W285" s="20"/>
      <c r="X285" s="20"/>
      <c r="Y285" s="20"/>
      <c r="Z285" s="20"/>
      <c r="AA285" s="20"/>
      <c r="AB285" s="20"/>
      <c r="AC285" s="20"/>
      <c r="AD285" s="20"/>
      <c r="AE285" s="20"/>
      <c r="AF285" s="20"/>
      <c r="AG285" s="20"/>
      <c r="AH285" s="20"/>
      <c r="AI285" s="20"/>
      <c r="AJ285" s="20"/>
    </row>
    <row r="286" spans="1:36" x14ac:dyDescent="0.25">
      <c r="A286" s="20"/>
      <c r="B286" s="20"/>
      <c r="C286" s="20"/>
      <c r="D286" s="20"/>
      <c r="E286" s="20"/>
      <c r="F286" s="20"/>
      <c r="G286" s="177"/>
      <c r="H286" s="20"/>
      <c r="I286" s="20"/>
      <c r="J286" s="20"/>
      <c r="K286" s="20"/>
      <c r="L286" s="20"/>
      <c r="M286" s="20"/>
      <c r="N286" s="20"/>
      <c r="O286" s="20"/>
      <c r="P286" s="162"/>
      <c r="Q286" s="20"/>
      <c r="R286" s="20"/>
      <c r="S286" s="20"/>
      <c r="T286" s="20"/>
      <c r="U286" s="20"/>
      <c r="V286" s="20"/>
      <c r="W286" s="20"/>
      <c r="X286" s="20"/>
      <c r="Y286" s="20"/>
      <c r="Z286" s="20"/>
      <c r="AA286" s="20"/>
      <c r="AB286" s="20"/>
      <c r="AC286" s="20"/>
      <c r="AD286" s="20"/>
      <c r="AE286" s="20"/>
      <c r="AF286" s="20"/>
      <c r="AG286" s="20"/>
      <c r="AH286" s="20"/>
      <c r="AI286" s="20"/>
      <c r="AJ286" s="20"/>
    </row>
    <row r="287" spans="1:36" x14ac:dyDescent="0.25">
      <c r="A287" s="20"/>
      <c r="B287" s="20"/>
      <c r="C287" s="20"/>
      <c r="D287" s="20"/>
      <c r="E287" s="20"/>
      <c r="F287" s="20"/>
      <c r="G287" s="177"/>
      <c r="H287" s="20"/>
      <c r="I287" s="20"/>
      <c r="J287" s="20"/>
      <c r="K287" s="20"/>
      <c r="L287" s="20"/>
      <c r="M287" s="20"/>
      <c r="N287" s="20"/>
      <c r="O287" s="20"/>
      <c r="P287" s="162"/>
      <c r="Q287" s="20"/>
      <c r="R287" s="20"/>
      <c r="S287" s="20"/>
      <c r="T287" s="20"/>
      <c r="U287" s="20"/>
      <c r="V287" s="20"/>
      <c r="W287" s="20"/>
      <c r="X287" s="20"/>
      <c r="Y287" s="20"/>
      <c r="Z287" s="20"/>
      <c r="AA287" s="20"/>
      <c r="AB287" s="20"/>
      <c r="AC287" s="20"/>
      <c r="AD287" s="20"/>
      <c r="AE287" s="20"/>
      <c r="AF287" s="20"/>
      <c r="AG287" s="20"/>
      <c r="AH287" s="20"/>
      <c r="AI287" s="20"/>
      <c r="AJ287" s="20"/>
    </row>
    <row r="288" spans="1:36" x14ac:dyDescent="0.25">
      <c r="A288" s="20"/>
      <c r="B288" s="20"/>
      <c r="C288" s="20"/>
      <c r="D288" s="20"/>
      <c r="E288" s="20"/>
      <c r="F288" s="20"/>
      <c r="G288" s="177"/>
      <c r="H288" s="20"/>
      <c r="I288" s="20"/>
      <c r="J288" s="20"/>
      <c r="K288" s="20"/>
      <c r="L288" s="20"/>
      <c r="M288" s="20"/>
      <c r="N288" s="20"/>
      <c r="O288" s="20"/>
      <c r="P288" s="162"/>
      <c r="Q288" s="20"/>
      <c r="R288" s="20"/>
      <c r="S288" s="20"/>
      <c r="T288" s="20"/>
      <c r="U288" s="20"/>
      <c r="V288" s="20"/>
      <c r="W288" s="20"/>
      <c r="X288" s="20"/>
      <c r="Y288" s="20"/>
      <c r="Z288" s="20"/>
      <c r="AA288" s="20"/>
      <c r="AB288" s="20"/>
      <c r="AC288" s="20"/>
      <c r="AD288" s="20"/>
      <c r="AE288" s="20"/>
      <c r="AF288" s="20"/>
      <c r="AG288" s="20"/>
      <c r="AH288" s="20"/>
      <c r="AI288" s="20"/>
      <c r="AJ288" s="20"/>
    </row>
    <row r="289" spans="1:36" x14ac:dyDescent="0.25">
      <c r="A289" s="20"/>
      <c r="B289" s="20"/>
      <c r="C289" s="20"/>
      <c r="D289" s="20"/>
      <c r="E289" s="20"/>
      <c r="F289" s="20"/>
      <c r="G289" s="177"/>
      <c r="H289" s="20"/>
      <c r="I289" s="20"/>
      <c r="J289" s="20"/>
      <c r="K289" s="20"/>
      <c r="L289" s="20"/>
      <c r="M289" s="20"/>
      <c r="N289" s="20"/>
      <c r="O289" s="20"/>
      <c r="P289" s="162"/>
      <c r="Q289" s="20"/>
      <c r="R289" s="20"/>
      <c r="S289" s="20"/>
      <c r="T289" s="20"/>
      <c r="U289" s="20"/>
      <c r="V289" s="20"/>
      <c r="W289" s="20"/>
      <c r="X289" s="20"/>
      <c r="Y289" s="20"/>
      <c r="Z289" s="20"/>
      <c r="AA289" s="20"/>
      <c r="AB289" s="20"/>
      <c r="AC289" s="20"/>
      <c r="AD289" s="20"/>
      <c r="AE289" s="20"/>
      <c r="AF289" s="20"/>
      <c r="AG289" s="20"/>
      <c r="AH289" s="20"/>
      <c r="AI289" s="20"/>
      <c r="AJ289" s="20"/>
    </row>
    <row r="290" spans="1:36" x14ac:dyDescent="0.25">
      <c r="A290" s="20"/>
      <c r="B290" s="20"/>
      <c r="C290" s="20"/>
      <c r="D290" s="20"/>
      <c r="E290" s="20"/>
      <c r="F290" s="20"/>
      <c r="G290" s="177"/>
      <c r="H290" s="20"/>
      <c r="I290" s="20"/>
      <c r="J290" s="20"/>
      <c r="K290" s="20"/>
      <c r="L290" s="20"/>
      <c r="M290" s="20"/>
      <c r="N290" s="20"/>
      <c r="O290" s="20"/>
      <c r="P290" s="162"/>
      <c r="Q290" s="20"/>
      <c r="R290" s="20"/>
      <c r="S290" s="20"/>
      <c r="T290" s="20"/>
      <c r="U290" s="20"/>
      <c r="V290" s="20"/>
      <c r="W290" s="20"/>
      <c r="X290" s="20"/>
      <c r="Y290" s="20"/>
      <c r="Z290" s="20"/>
      <c r="AA290" s="20"/>
      <c r="AB290" s="20"/>
      <c r="AC290" s="20"/>
      <c r="AD290" s="20"/>
      <c r="AE290" s="20"/>
      <c r="AF290" s="20"/>
      <c r="AG290" s="20"/>
      <c r="AH290" s="20"/>
      <c r="AI290" s="20"/>
      <c r="AJ290" s="20"/>
    </row>
    <row r="291" spans="1:36" x14ac:dyDescent="0.25">
      <c r="A291" s="20"/>
      <c r="B291" s="20"/>
      <c r="C291" s="20"/>
      <c r="D291" s="20"/>
      <c r="E291" s="20"/>
      <c r="F291" s="20"/>
      <c r="G291" s="177"/>
      <c r="H291" s="20"/>
      <c r="I291" s="20"/>
      <c r="J291" s="20"/>
      <c r="K291" s="20"/>
      <c r="L291" s="20"/>
      <c r="M291" s="20"/>
      <c r="N291" s="20"/>
      <c r="O291" s="20"/>
      <c r="P291" s="162"/>
      <c r="Q291" s="20"/>
      <c r="R291" s="20"/>
      <c r="S291" s="20"/>
      <c r="T291" s="20"/>
      <c r="U291" s="20"/>
      <c r="V291" s="20"/>
      <c r="W291" s="20"/>
      <c r="X291" s="20"/>
      <c r="Y291" s="20"/>
      <c r="Z291" s="20"/>
      <c r="AA291" s="20"/>
      <c r="AB291" s="20"/>
      <c r="AC291" s="20"/>
      <c r="AD291" s="20"/>
      <c r="AE291" s="20"/>
      <c r="AF291" s="20"/>
      <c r="AG291" s="20"/>
      <c r="AH291" s="20"/>
      <c r="AI291" s="20"/>
      <c r="AJ291" s="20"/>
    </row>
    <row r="292" spans="1:36" x14ac:dyDescent="0.25">
      <c r="A292" s="20"/>
      <c r="B292" s="20"/>
      <c r="C292" s="20"/>
      <c r="D292" s="20"/>
      <c r="E292" s="20"/>
      <c r="F292" s="20"/>
      <c r="G292" s="177"/>
      <c r="H292" s="20"/>
      <c r="I292" s="20"/>
      <c r="J292" s="20"/>
      <c r="K292" s="20"/>
      <c r="L292" s="20"/>
      <c r="M292" s="20"/>
      <c r="N292" s="20"/>
      <c r="O292" s="20"/>
      <c r="P292" s="162"/>
      <c r="Q292" s="20"/>
      <c r="R292" s="20"/>
      <c r="S292" s="20"/>
      <c r="T292" s="20"/>
      <c r="U292" s="20"/>
      <c r="V292" s="20"/>
      <c r="W292" s="20"/>
      <c r="X292" s="20"/>
      <c r="Y292" s="20"/>
      <c r="Z292" s="20"/>
      <c r="AA292" s="20"/>
      <c r="AB292" s="20"/>
      <c r="AC292" s="20"/>
      <c r="AD292" s="20"/>
      <c r="AE292" s="20"/>
      <c r="AF292" s="20"/>
      <c r="AG292" s="20"/>
      <c r="AH292" s="20"/>
      <c r="AI292" s="20"/>
      <c r="AJ292" s="20"/>
    </row>
    <row r="293" spans="1:36" x14ac:dyDescent="0.25">
      <c r="A293" s="20"/>
      <c r="B293" s="20"/>
      <c r="C293" s="20"/>
      <c r="D293" s="20"/>
      <c r="E293" s="20"/>
      <c r="F293" s="20"/>
      <c r="G293" s="177"/>
      <c r="H293" s="20"/>
      <c r="I293" s="20"/>
      <c r="J293" s="20"/>
      <c r="K293" s="20"/>
      <c r="L293" s="20"/>
      <c r="M293" s="20"/>
      <c r="N293" s="20"/>
      <c r="O293" s="20"/>
      <c r="P293" s="162"/>
      <c r="Q293" s="20"/>
      <c r="R293" s="20"/>
      <c r="S293" s="20"/>
      <c r="T293" s="20"/>
      <c r="U293" s="20"/>
      <c r="V293" s="20"/>
      <c r="W293" s="20"/>
      <c r="X293" s="20"/>
      <c r="Y293" s="20"/>
      <c r="Z293" s="20"/>
      <c r="AA293" s="20"/>
      <c r="AB293" s="20"/>
      <c r="AC293" s="20"/>
      <c r="AD293" s="20"/>
      <c r="AE293" s="20"/>
      <c r="AF293" s="20"/>
      <c r="AG293" s="20"/>
      <c r="AH293" s="20"/>
      <c r="AI293" s="20"/>
      <c r="AJ293" s="20"/>
    </row>
    <row r="294" spans="1:36" x14ac:dyDescent="0.25">
      <c r="A294" s="20"/>
      <c r="B294" s="20"/>
      <c r="C294" s="20"/>
      <c r="D294" s="20"/>
      <c r="E294" s="20"/>
      <c r="F294" s="20"/>
      <c r="G294" s="177"/>
      <c r="H294" s="20"/>
      <c r="I294" s="20"/>
      <c r="J294" s="20"/>
      <c r="K294" s="20"/>
      <c r="L294" s="20"/>
      <c r="M294" s="20"/>
      <c r="N294" s="20"/>
      <c r="O294" s="20"/>
      <c r="P294" s="162"/>
      <c r="Q294" s="20"/>
      <c r="R294" s="20"/>
      <c r="S294" s="20"/>
      <c r="T294" s="20"/>
      <c r="U294" s="20"/>
      <c r="V294" s="20"/>
      <c r="W294" s="20"/>
      <c r="X294" s="20"/>
      <c r="Y294" s="20"/>
      <c r="Z294" s="20"/>
      <c r="AA294" s="20"/>
      <c r="AB294" s="20"/>
      <c r="AC294" s="20"/>
      <c r="AD294" s="20"/>
      <c r="AE294" s="20"/>
      <c r="AF294" s="20"/>
      <c r="AG294" s="20"/>
      <c r="AH294" s="20"/>
      <c r="AI294" s="20"/>
      <c r="AJ294" s="20"/>
    </row>
    <row r="295" spans="1:36" x14ac:dyDescent="0.25">
      <c r="A295" s="20"/>
      <c r="B295" s="20"/>
      <c r="C295" s="20"/>
      <c r="D295" s="20"/>
      <c r="E295" s="20"/>
      <c r="F295" s="20"/>
      <c r="G295" s="177"/>
      <c r="H295" s="20"/>
      <c r="I295" s="20"/>
      <c r="J295" s="20"/>
      <c r="K295" s="20"/>
      <c r="L295" s="20"/>
      <c r="M295" s="20"/>
      <c r="N295" s="20"/>
      <c r="O295" s="20"/>
      <c r="P295" s="162"/>
      <c r="Q295" s="20"/>
      <c r="R295" s="20"/>
      <c r="S295" s="20"/>
      <c r="T295" s="20"/>
      <c r="U295" s="20"/>
      <c r="V295" s="20"/>
      <c r="W295" s="20"/>
      <c r="X295" s="20"/>
      <c r="Y295" s="20"/>
      <c r="Z295" s="20"/>
      <c r="AA295" s="20"/>
      <c r="AB295" s="20"/>
      <c r="AC295" s="20"/>
      <c r="AD295" s="20"/>
      <c r="AE295" s="20"/>
      <c r="AF295" s="20"/>
      <c r="AG295" s="20"/>
      <c r="AH295" s="20"/>
      <c r="AI295" s="20"/>
      <c r="AJ295" s="20"/>
    </row>
    <row r="296" spans="1:36" x14ac:dyDescent="0.25">
      <c r="A296" s="20"/>
      <c r="B296" s="20"/>
      <c r="C296" s="20"/>
      <c r="D296" s="20"/>
      <c r="E296" s="20"/>
      <c r="F296" s="20"/>
      <c r="G296" s="177"/>
      <c r="H296" s="20"/>
      <c r="I296" s="20"/>
      <c r="J296" s="20"/>
      <c r="K296" s="20"/>
      <c r="L296" s="20"/>
      <c r="M296" s="20"/>
      <c r="N296" s="20"/>
      <c r="O296" s="20"/>
      <c r="P296" s="162"/>
      <c r="Q296" s="20"/>
      <c r="R296" s="20"/>
      <c r="S296" s="20"/>
      <c r="T296" s="20"/>
      <c r="U296" s="20"/>
      <c r="V296" s="20"/>
      <c r="W296" s="20"/>
      <c r="X296" s="20"/>
      <c r="Y296" s="20"/>
      <c r="Z296" s="20"/>
      <c r="AA296" s="20"/>
      <c r="AB296" s="20"/>
      <c r="AC296" s="20"/>
      <c r="AD296" s="20"/>
      <c r="AE296" s="20"/>
      <c r="AF296" s="20"/>
      <c r="AG296" s="20"/>
      <c r="AH296" s="20"/>
      <c r="AI296" s="20"/>
      <c r="AJ296" s="20"/>
    </row>
    <row r="297" spans="1:36" x14ac:dyDescent="0.25">
      <c r="A297" s="20"/>
      <c r="B297" s="20"/>
      <c r="C297" s="20"/>
      <c r="D297" s="20"/>
      <c r="E297" s="20"/>
      <c r="F297" s="20"/>
      <c r="G297" s="177"/>
      <c r="H297" s="20"/>
      <c r="I297" s="20"/>
      <c r="J297" s="20"/>
      <c r="K297" s="20"/>
      <c r="L297" s="20"/>
      <c r="M297" s="20"/>
      <c r="N297" s="20"/>
      <c r="O297" s="20"/>
      <c r="P297" s="162"/>
      <c r="Q297" s="20"/>
      <c r="R297" s="20"/>
      <c r="S297" s="20"/>
      <c r="T297" s="20"/>
      <c r="U297" s="20"/>
      <c r="V297" s="20"/>
      <c r="W297" s="20"/>
      <c r="X297" s="20"/>
      <c r="Y297" s="20"/>
      <c r="Z297" s="20"/>
      <c r="AA297" s="20"/>
      <c r="AB297" s="20"/>
      <c r="AC297" s="20"/>
      <c r="AD297" s="20"/>
      <c r="AE297" s="20"/>
      <c r="AF297" s="20"/>
      <c r="AG297" s="20"/>
      <c r="AH297" s="20"/>
      <c r="AI297" s="20"/>
      <c r="AJ297" s="20"/>
    </row>
    <row r="298" spans="1:36" x14ac:dyDescent="0.25">
      <c r="A298" s="20"/>
      <c r="B298" s="20"/>
      <c r="C298" s="20"/>
      <c r="D298" s="20"/>
      <c r="E298" s="20"/>
      <c r="F298" s="20"/>
      <c r="G298" s="177"/>
      <c r="H298" s="20"/>
      <c r="I298" s="20"/>
      <c r="J298" s="20"/>
      <c r="K298" s="20"/>
      <c r="L298" s="20"/>
      <c r="M298" s="20"/>
      <c r="N298" s="20"/>
      <c r="O298" s="20"/>
      <c r="P298" s="162"/>
      <c r="Q298" s="20"/>
      <c r="R298" s="20"/>
      <c r="S298" s="20"/>
      <c r="T298" s="20"/>
      <c r="U298" s="20"/>
      <c r="V298" s="20"/>
      <c r="W298" s="20"/>
      <c r="X298" s="20"/>
      <c r="Y298" s="20"/>
      <c r="Z298" s="20"/>
      <c r="AA298" s="20"/>
      <c r="AB298" s="20"/>
      <c r="AC298" s="20"/>
      <c r="AD298" s="20"/>
      <c r="AE298" s="20"/>
      <c r="AF298" s="20"/>
      <c r="AG298" s="20"/>
      <c r="AH298" s="20"/>
      <c r="AI298" s="20"/>
      <c r="AJ298" s="20"/>
    </row>
    <row r="299" spans="1:36" x14ac:dyDescent="0.25">
      <c r="A299" s="20"/>
      <c r="B299" s="20"/>
      <c r="C299" s="20"/>
      <c r="D299" s="20"/>
      <c r="E299" s="20"/>
      <c r="F299" s="20"/>
      <c r="G299" s="177"/>
      <c r="H299" s="20"/>
      <c r="I299" s="20"/>
      <c r="J299" s="20"/>
      <c r="K299" s="20"/>
      <c r="L299" s="20"/>
      <c r="M299" s="20"/>
      <c r="N299" s="20"/>
      <c r="O299" s="20"/>
      <c r="P299" s="162"/>
      <c r="Q299" s="20"/>
      <c r="R299" s="20"/>
      <c r="S299" s="20"/>
      <c r="T299" s="20"/>
      <c r="U299" s="20"/>
      <c r="V299" s="20"/>
      <c r="W299" s="20"/>
      <c r="X299" s="20"/>
      <c r="Y299" s="20"/>
      <c r="Z299" s="20"/>
      <c r="AA299" s="20"/>
      <c r="AB299" s="20"/>
      <c r="AC299" s="20"/>
      <c r="AD299" s="20"/>
      <c r="AE299" s="20"/>
      <c r="AF299" s="20"/>
      <c r="AG299" s="20"/>
      <c r="AH299" s="20"/>
      <c r="AI299" s="20"/>
      <c r="AJ299" s="20"/>
    </row>
    <row r="300" spans="1:36" x14ac:dyDescent="0.25">
      <c r="A300" s="20"/>
      <c r="B300" s="20"/>
      <c r="C300" s="20"/>
      <c r="D300" s="20"/>
      <c r="E300" s="20"/>
      <c r="F300" s="20"/>
      <c r="G300" s="177"/>
      <c r="H300" s="20"/>
      <c r="I300" s="20"/>
      <c r="J300" s="20"/>
      <c r="K300" s="20"/>
      <c r="L300" s="20"/>
      <c r="M300" s="20"/>
      <c r="N300" s="20"/>
      <c r="O300" s="20"/>
      <c r="P300" s="162"/>
      <c r="Q300" s="20"/>
      <c r="R300" s="20"/>
      <c r="S300" s="20"/>
      <c r="T300" s="20"/>
      <c r="U300" s="20"/>
      <c r="V300" s="20"/>
      <c r="W300" s="20"/>
      <c r="X300" s="20"/>
      <c r="Y300" s="20"/>
      <c r="Z300" s="20"/>
      <c r="AA300" s="20"/>
      <c r="AB300" s="20"/>
      <c r="AC300" s="20"/>
      <c r="AD300" s="20"/>
      <c r="AE300" s="20"/>
      <c r="AF300" s="20"/>
      <c r="AG300" s="20"/>
      <c r="AH300" s="20"/>
      <c r="AI300" s="20"/>
      <c r="AJ300" s="20"/>
    </row>
    <row r="301" spans="1:36" x14ac:dyDescent="0.25">
      <c r="A301" s="20"/>
      <c r="B301" s="20"/>
      <c r="C301" s="20"/>
      <c r="D301" s="20"/>
      <c r="E301" s="20"/>
      <c r="F301" s="20"/>
      <c r="G301" s="177"/>
      <c r="H301" s="20"/>
      <c r="I301" s="20"/>
      <c r="J301" s="20"/>
      <c r="K301" s="20"/>
      <c r="L301" s="20"/>
      <c r="M301" s="20"/>
      <c r="N301" s="20"/>
      <c r="O301" s="20"/>
      <c r="P301" s="162"/>
      <c r="Q301" s="20"/>
      <c r="R301" s="20"/>
      <c r="S301" s="20"/>
      <c r="T301" s="20"/>
      <c r="U301" s="20"/>
      <c r="V301" s="20"/>
      <c r="W301" s="20"/>
      <c r="X301" s="20"/>
      <c r="Y301" s="20"/>
      <c r="Z301" s="20"/>
      <c r="AA301" s="20"/>
      <c r="AB301" s="20"/>
      <c r="AC301" s="20"/>
      <c r="AD301" s="20"/>
      <c r="AE301" s="20"/>
      <c r="AF301" s="20"/>
      <c r="AG301" s="20"/>
      <c r="AH301" s="20"/>
      <c r="AI301" s="20"/>
      <c r="AJ301" s="20"/>
    </row>
    <row r="302" spans="1:36" x14ac:dyDescent="0.25">
      <c r="A302" s="20"/>
      <c r="B302" s="20"/>
      <c r="C302" s="20"/>
      <c r="D302" s="20"/>
      <c r="E302" s="20"/>
      <c r="F302" s="20"/>
      <c r="G302" s="177"/>
      <c r="H302" s="20"/>
      <c r="I302" s="20"/>
      <c r="J302" s="20"/>
      <c r="K302" s="20"/>
      <c r="L302" s="20"/>
      <c r="M302" s="20"/>
      <c r="N302" s="20"/>
      <c r="O302" s="20"/>
      <c r="P302" s="162"/>
      <c r="Q302" s="20"/>
      <c r="R302" s="20"/>
      <c r="S302" s="20"/>
      <c r="T302" s="20"/>
      <c r="U302" s="20"/>
      <c r="V302" s="20"/>
      <c r="W302" s="20"/>
      <c r="X302" s="20"/>
      <c r="Y302" s="20"/>
      <c r="Z302" s="20"/>
      <c r="AA302" s="20"/>
      <c r="AB302" s="20"/>
      <c r="AC302" s="20"/>
      <c r="AD302" s="20"/>
      <c r="AE302" s="20"/>
      <c r="AF302" s="20"/>
      <c r="AG302" s="20"/>
      <c r="AH302" s="20"/>
      <c r="AI302" s="20"/>
      <c r="AJ302" s="20"/>
    </row>
    <row r="303" spans="1:36" x14ac:dyDescent="0.25">
      <c r="A303" s="20"/>
      <c r="B303" s="20"/>
      <c r="C303" s="20"/>
      <c r="D303" s="20"/>
      <c r="E303" s="20"/>
      <c r="F303" s="20"/>
      <c r="G303" s="177"/>
      <c r="H303" s="20"/>
      <c r="I303" s="20"/>
      <c r="J303" s="20"/>
      <c r="K303" s="20"/>
      <c r="L303" s="20"/>
      <c r="M303" s="20"/>
      <c r="N303" s="20"/>
      <c r="O303" s="20"/>
      <c r="P303" s="162"/>
      <c r="Q303" s="20"/>
      <c r="R303" s="20"/>
      <c r="S303" s="20"/>
      <c r="T303" s="20"/>
      <c r="U303" s="20"/>
      <c r="V303" s="20"/>
      <c r="W303" s="20"/>
      <c r="X303" s="20"/>
      <c r="Y303" s="20"/>
      <c r="Z303" s="20"/>
      <c r="AA303" s="20"/>
      <c r="AB303" s="20"/>
      <c r="AC303" s="20"/>
      <c r="AD303" s="20"/>
      <c r="AE303" s="20"/>
      <c r="AF303" s="20"/>
      <c r="AG303" s="20"/>
      <c r="AH303" s="20"/>
      <c r="AI303" s="20"/>
      <c r="AJ303" s="20"/>
    </row>
    <row r="304" spans="1:36" x14ac:dyDescent="0.25">
      <c r="A304" s="20"/>
      <c r="B304" s="20"/>
      <c r="C304" s="20"/>
      <c r="D304" s="20"/>
      <c r="E304" s="20"/>
      <c r="F304" s="20"/>
      <c r="G304" s="177"/>
      <c r="H304" s="20"/>
      <c r="I304" s="20"/>
      <c r="J304" s="20"/>
      <c r="K304" s="20"/>
      <c r="L304" s="20"/>
      <c r="M304" s="20"/>
      <c r="N304" s="20"/>
      <c r="O304" s="20"/>
      <c r="P304" s="162"/>
      <c r="Q304" s="20"/>
      <c r="R304" s="20"/>
      <c r="S304" s="20"/>
      <c r="T304" s="20"/>
      <c r="U304" s="20"/>
      <c r="V304" s="20"/>
      <c r="W304" s="20"/>
      <c r="X304" s="20"/>
      <c r="Y304" s="20"/>
      <c r="Z304" s="20"/>
      <c r="AA304" s="20"/>
      <c r="AB304" s="20"/>
      <c r="AC304" s="20"/>
      <c r="AD304" s="20"/>
      <c r="AE304" s="20"/>
      <c r="AF304" s="20"/>
      <c r="AG304" s="20"/>
      <c r="AH304" s="20"/>
      <c r="AI304" s="20"/>
      <c r="AJ304" s="20"/>
    </row>
    <row r="305" spans="1:36" x14ac:dyDescent="0.25">
      <c r="A305" s="20"/>
      <c r="B305" s="20"/>
      <c r="C305" s="20"/>
      <c r="D305" s="20"/>
      <c r="E305" s="20"/>
      <c r="F305" s="20"/>
      <c r="G305" s="177"/>
      <c r="H305" s="20"/>
      <c r="I305" s="20"/>
      <c r="J305" s="20"/>
      <c r="K305" s="20"/>
      <c r="L305" s="20"/>
      <c r="M305" s="20"/>
      <c r="N305" s="20"/>
      <c r="O305" s="20"/>
      <c r="P305" s="162"/>
      <c r="Q305" s="20"/>
      <c r="R305" s="20"/>
      <c r="S305" s="20"/>
      <c r="T305" s="20"/>
      <c r="U305" s="20"/>
      <c r="V305" s="20"/>
      <c r="W305" s="20"/>
      <c r="X305" s="20"/>
      <c r="Y305" s="20"/>
      <c r="Z305" s="20"/>
      <c r="AA305" s="20"/>
      <c r="AB305" s="20"/>
      <c r="AC305" s="20"/>
      <c r="AD305" s="20"/>
      <c r="AE305" s="20"/>
      <c r="AF305" s="20"/>
      <c r="AG305" s="20"/>
      <c r="AH305" s="20"/>
      <c r="AI305" s="20"/>
      <c r="AJ305" s="20"/>
    </row>
    <row r="306" spans="1:36" x14ac:dyDescent="0.25">
      <c r="A306" s="20"/>
      <c r="B306" s="20"/>
      <c r="C306" s="20"/>
      <c r="D306" s="20"/>
      <c r="E306" s="20"/>
      <c r="F306" s="20"/>
      <c r="G306" s="177"/>
      <c r="H306" s="20"/>
      <c r="I306" s="20"/>
      <c r="J306" s="20"/>
      <c r="K306" s="20"/>
      <c r="L306" s="20"/>
      <c r="M306" s="20"/>
      <c r="N306" s="20"/>
      <c r="O306" s="20"/>
      <c r="P306" s="162"/>
      <c r="Q306" s="20"/>
      <c r="R306" s="20"/>
      <c r="S306" s="20"/>
      <c r="T306" s="20"/>
      <c r="U306" s="20"/>
      <c r="V306" s="20"/>
      <c r="W306" s="20"/>
      <c r="X306" s="20"/>
      <c r="Y306" s="20"/>
      <c r="Z306" s="20"/>
      <c r="AA306" s="20"/>
      <c r="AB306" s="20"/>
      <c r="AC306" s="20"/>
      <c r="AD306" s="20"/>
      <c r="AE306" s="20"/>
      <c r="AF306" s="20"/>
      <c r="AG306" s="20"/>
      <c r="AH306" s="20"/>
      <c r="AI306" s="20"/>
      <c r="AJ306" s="20"/>
    </row>
    <row r="307" spans="1:36" x14ac:dyDescent="0.25">
      <c r="A307" s="20"/>
      <c r="B307" s="20"/>
      <c r="C307" s="20"/>
      <c r="D307" s="20"/>
      <c r="E307" s="20"/>
      <c r="F307" s="20"/>
      <c r="G307" s="177"/>
      <c r="H307" s="20"/>
      <c r="I307" s="20"/>
      <c r="J307" s="20"/>
      <c r="K307" s="20"/>
      <c r="L307" s="20"/>
      <c r="M307" s="20"/>
      <c r="N307" s="20"/>
      <c r="O307" s="20"/>
      <c r="P307" s="162"/>
      <c r="Q307" s="20"/>
      <c r="R307" s="20"/>
      <c r="S307" s="20"/>
      <c r="T307" s="20"/>
      <c r="U307" s="20"/>
      <c r="V307" s="20"/>
      <c r="W307" s="20"/>
      <c r="X307" s="20"/>
      <c r="Y307" s="20"/>
      <c r="Z307" s="20"/>
      <c r="AA307" s="20"/>
      <c r="AB307" s="20"/>
      <c r="AC307" s="20"/>
      <c r="AD307" s="20"/>
      <c r="AE307" s="20"/>
      <c r="AF307" s="20"/>
      <c r="AG307" s="20"/>
      <c r="AH307" s="20"/>
      <c r="AI307" s="20"/>
      <c r="AJ307" s="20"/>
    </row>
    <row r="308" spans="1:36" x14ac:dyDescent="0.25">
      <c r="A308" s="20"/>
      <c r="B308" s="20"/>
      <c r="C308" s="20"/>
      <c r="D308" s="20"/>
      <c r="E308" s="20"/>
      <c r="F308" s="20"/>
      <c r="G308" s="177"/>
      <c r="H308" s="20"/>
      <c r="I308" s="20"/>
      <c r="J308" s="20"/>
      <c r="K308" s="20"/>
      <c r="L308" s="20"/>
      <c r="M308" s="20"/>
      <c r="N308" s="20"/>
      <c r="O308" s="20"/>
      <c r="P308" s="162"/>
      <c r="Q308" s="20"/>
      <c r="R308" s="20"/>
      <c r="S308" s="20"/>
      <c r="T308" s="20"/>
      <c r="U308" s="20"/>
      <c r="V308" s="20"/>
      <c r="W308" s="20"/>
      <c r="X308" s="20"/>
      <c r="Y308" s="20"/>
      <c r="Z308" s="20"/>
      <c r="AA308" s="20"/>
      <c r="AB308" s="20"/>
      <c r="AC308" s="20"/>
      <c r="AD308" s="20"/>
      <c r="AE308" s="20"/>
      <c r="AF308" s="20"/>
      <c r="AG308" s="20"/>
      <c r="AH308" s="20"/>
      <c r="AI308" s="20"/>
      <c r="AJ308" s="20"/>
    </row>
    <row r="309" spans="1:36" x14ac:dyDescent="0.25">
      <c r="A309" s="20"/>
      <c r="B309" s="20"/>
      <c r="C309" s="20"/>
      <c r="D309" s="20"/>
      <c r="E309" s="20"/>
      <c r="F309" s="20"/>
      <c r="G309" s="177"/>
      <c r="H309" s="20"/>
      <c r="I309" s="20"/>
      <c r="J309" s="20"/>
      <c r="K309" s="20"/>
      <c r="L309" s="20"/>
      <c r="M309" s="20"/>
      <c r="N309" s="20"/>
      <c r="O309" s="20"/>
      <c r="P309" s="162"/>
      <c r="Q309" s="20"/>
      <c r="R309" s="20"/>
      <c r="S309" s="20"/>
      <c r="T309" s="20"/>
      <c r="U309" s="20"/>
      <c r="V309" s="20"/>
      <c r="W309" s="20"/>
      <c r="X309" s="20"/>
      <c r="Y309" s="20"/>
      <c r="Z309" s="20"/>
      <c r="AA309" s="20"/>
      <c r="AB309" s="20"/>
      <c r="AC309" s="20"/>
      <c r="AD309" s="20"/>
      <c r="AE309" s="20"/>
      <c r="AF309" s="20"/>
      <c r="AG309" s="20"/>
      <c r="AH309" s="20"/>
      <c r="AI309" s="20"/>
      <c r="AJ309" s="20"/>
    </row>
    <row r="310" spans="1:36" x14ac:dyDescent="0.25">
      <c r="A310" s="20"/>
      <c r="B310" s="20"/>
      <c r="C310" s="20"/>
      <c r="D310" s="20"/>
      <c r="E310" s="20"/>
      <c r="F310" s="20"/>
      <c r="G310" s="177"/>
      <c r="H310" s="20"/>
      <c r="I310" s="20"/>
      <c r="J310" s="20"/>
      <c r="K310" s="20"/>
      <c r="L310" s="20"/>
      <c r="M310" s="20"/>
      <c r="N310" s="20"/>
      <c r="O310" s="20"/>
      <c r="P310" s="162"/>
      <c r="Q310" s="20"/>
      <c r="R310" s="20"/>
      <c r="S310" s="20"/>
      <c r="T310" s="20"/>
      <c r="U310" s="20"/>
      <c r="V310" s="20"/>
      <c r="W310" s="20"/>
      <c r="X310" s="20"/>
      <c r="Y310" s="20"/>
      <c r="Z310" s="20"/>
      <c r="AA310" s="20"/>
      <c r="AB310" s="20"/>
      <c r="AC310" s="20"/>
      <c r="AD310" s="20"/>
      <c r="AE310" s="20"/>
      <c r="AF310" s="20"/>
      <c r="AG310" s="20"/>
      <c r="AH310" s="20"/>
      <c r="AI310" s="20"/>
      <c r="AJ310" s="20"/>
    </row>
    <row r="311" spans="1:36" x14ac:dyDescent="0.25">
      <c r="A311" s="20"/>
      <c r="B311" s="20"/>
      <c r="C311" s="20"/>
      <c r="D311" s="20"/>
      <c r="E311" s="20"/>
      <c r="F311" s="20"/>
      <c r="G311" s="177"/>
      <c r="H311" s="20"/>
      <c r="I311" s="20"/>
      <c r="J311" s="20"/>
      <c r="K311" s="20"/>
      <c r="L311" s="20"/>
      <c r="M311" s="20"/>
      <c r="N311" s="20"/>
      <c r="O311" s="20"/>
      <c r="P311" s="162"/>
      <c r="Q311" s="20"/>
      <c r="R311" s="20"/>
      <c r="S311" s="20"/>
      <c r="T311" s="20"/>
      <c r="U311" s="20"/>
      <c r="V311" s="20"/>
      <c r="W311" s="20"/>
      <c r="X311" s="20"/>
      <c r="Y311" s="20"/>
      <c r="Z311" s="20"/>
      <c r="AA311" s="20"/>
      <c r="AB311" s="20"/>
      <c r="AC311" s="20"/>
      <c r="AD311" s="20"/>
      <c r="AE311" s="20"/>
      <c r="AF311" s="20"/>
      <c r="AG311" s="20"/>
      <c r="AH311" s="20"/>
      <c r="AI311" s="20"/>
      <c r="AJ311" s="20"/>
    </row>
    <row r="312" spans="1:36" x14ac:dyDescent="0.25">
      <c r="A312" s="20"/>
      <c r="B312" s="20"/>
      <c r="C312" s="20"/>
      <c r="D312" s="20"/>
      <c r="E312" s="20"/>
      <c r="F312" s="20"/>
      <c r="G312" s="177"/>
      <c r="H312" s="20"/>
      <c r="I312" s="20"/>
      <c r="J312" s="20"/>
      <c r="K312" s="20"/>
      <c r="L312" s="20"/>
      <c r="M312" s="20"/>
      <c r="N312" s="20"/>
      <c r="O312" s="20"/>
      <c r="P312" s="162"/>
      <c r="Q312" s="20"/>
      <c r="R312" s="20"/>
      <c r="S312" s="20"/>
      <c r="T312" s="20"/>
      <c r="U312" s="20"/>
      <c r="V312" s="20"/>
      <c r="W312" s="20"/>
      <c r="X312" s="20"/>
      <c r="Y312" s="20"/>
      <c r="Z312" s="20"/>
      <c r="AA312" s="20"/>
      <c r="AB312" s="20"/>
      <c r="AC312" s="20"/>
      <c r="AD312" s="20"/>
      <c r="AE312" s="20"/>
      <c r="AF312" s="20"/>
      <c r="AG312" s="20"/>
      <c r="AH312" s="20"/>
      <c r="AI312" s="20"/>
      <c r="AJ312" s="20"/>
    </row>
    <row r="313" spans="1:36" x14ac:dyDescent="0.25">
      <c r="A313" s="20"/>
      <c r="B313" s="20"/>
      <c r="C313" s="20"/>
      <c r="D313" s="20"/>
      <c r="E313" s="20"/>
      <c r="F313" s="20"/>
      <c r="G313" s="177"/>
      <c r="H313" s="20"/>
      <c r="I313" s="20"/>
      <c r="J313" s="20"/>
      <c r="K313" s="20"/>
      <c r="L313" s="20"/>
      <c r="M313" s="20"/>
      <c r="N313" s="20"/>
      <c r="O313" s="20"/>
      <c r="P313" s="162"/>
      <c r="Q313" s="20"/>
      <c r="R313" s="20"/>
      <c r="S313" s="20"/>
      <c r="T313" s="20"/>
      <c r="U313" s="20"/>
      <c r="V313" s="20"/>
      <c r="W313" s="20"/>
      <c r="X313" s="20"/>
      <c r="Y313" s="20"/>
      <c r="Z313" s="20"/>
      <c r="AA313" s="20"/>
      <c r="AB313" s="20"/>
      <c r="AC313" s="20"/>
      <c r="AD313" s="20"/>
      <c r="AE313" s="20"/>
      <c r="AF313" s="20"/>
      <c r="AG313" s="20"/>
      <c r="AH313" s="20"/>
      <c r="AI313" s="20"/>
      <c r="AJ313" s="20"/>
    </row>
    <row r="314" spans="1:36" x14ac:dyDescent="0.25">
      <c r="A314" s="20"/>
      <c r="B314" s="20"/>
      <c r="C314" s="20"/>
      <c r="D314" s="20"/>
      <c r="E314" s="20"/>
      <c r="F314" s="20"/>
      <c r="G314" s="177"/>
      <c r="H314" s="20"/>
      <c r="I314" s="20"/>
      <c r="J314" s="20"/>
      <c r="K314" s="20"/>
      <c r="L314" s="20"/>
      <c r="M314" s="20"/>
      <c r="N314" s="20"/>
      <c r="O314" s="20"/>
      <c r="P314" s="162"/>
      <c r="Q314" s="20"/>
      <c r="R314" s="20"/>
      <c r="S314" s="20"/>
      <c r="T314" s="20"/>
      <c r="U314" s="20"/>
      <c r="V314" s="20"/>
      <c r="W314" s="20"/>
      <c r="X314" s="20"/>
      <c r="Y314" s="20"/>
      <c r="Z314" s="20"/>
      <c r="AA314" s="20"/>
      <c r="AB314" s="20"/>
      <c r="AC314" s="20"/>
      <c r="AD314" s="20"/>
      <c r="AE314" s="20"/>
      <c r="AF314" s="20"/>
      <c r="AG314" s="20"/>
      <c r="AH314" s="20"/>
      <c r="AI314" s="20"/>
      <c r="AJ314" s="20"/>
    </row>
    <row r="315" spans="1:36" x14ac:dyDescent="0.25">
      <c r="A315" s="20"/>
      <c r="B315" s="20"/>
      <c r="C315" s="20"/>
      <c r="D315" s="20"/>
      <c r="E315" s="20"/>
      <c r="F315" s="20"/>
      <c r="G315" s="177"/>
      <c r="H315" s="20"/>
      <c r="I315" s="20"/>
      <c r="J315" s="20"/>
      <c r="K315" s="20"/>
      <c r="L315" s="20"/>
      <c r="M315" s="20"/>
      <c r="N315" s="20"/>
      <c r="O315" s="20"/>
      <c r="P315" s="162"/>
      <c r="Q315" s="20"/>
      <c r="R315" s="20"/>
      <c r="S315" s="20"/>
      <c r="T315" s="20"/>
      <c r="U315" s="20"/>
      <c r="V315" s="20"/>
      <c r="W315" s="20"/>
      <c r="X315" s="20"/>
      <c r="Y315" s="20"/>
      <c r="Z315" s="20"/>
      <c r="AA315" s="20"/>
      <c r="AB315" s="20"/>
      <c r="AC315" s="20"/>
      <c r="AD315" s="20"/>
      <c r="AE315" s="20"/>
      <c r="AF315" s="20"/>
      <c r="AG315" s="20"/>
      <c r="AH315" s="20"/>
      <c r="AI315" s="20"/>
      <c r="AJ315" s="20"/>
    </row>
    <row r="316" spans="1:36" x14ac:dyDescent="0.25">
      <c r="A316" s="20"/>
      <c r="B316" s="20"/>
      <c r="C316" s="20"/>
      <c r="D316" s="20"/>
      <c r="E316" s="20"/>
      <c r="F316" s="20"/>
      <c r="G316" s="177"/>
      <c r="H316" s="20"/>
      <c r="I316" s="20"/>
      <c r="J316" s="20"/>
      <c r="K316" s="20"/>
      <c r="L316" s="20"/>
      <c r="M316" s="20"/>
      <c r="N316" s="20"/>
      <c r="O316" s="20"/>
      <c r="P316" s="162"/>
      <c r="Q316" s="20"/>
      <c r="R316" s="20"/>
      <c r="S316" s="20"/>
      <c r="T316" s="20"/>
      <c r="U316" s="20"/>
      <c r="V316" s="20"/>
      <c r="W316" s="20"/>
      <c r="X316" s="20"/>
      <c r="Y316" s="20"/>
      <c r="Z316" s="20"/>
      <c r="AA316" s="20"/>
      <c r="AB316" s="20"/>
      <c r="AC316" s="20"/>
      <c r="AD316" s="20"/>
      <c r="AE316" s="20"/>
      <c r="AF316" s="20"/>
      <c r="AG316" s="20"/>
      <c r="AH316" s="20"/>
      <c r="AI316" s="20"/>
      <c r="AJ316" s="20"/>
    </row>
    <row r="317" spans="1:36" x14ac:dyDescent="0.25">
      <c r="A317" s="20"/>
      <c r="B317" s="20"/>
      <c r="C317" s="20"/>
      <c r="D317" s="20"/>
      <c r="E317" s="20"/>
      <c r="F317" s="20"/>
      <c r="G317" s="177"/>
      <c r="H317" s="20"/>
      <c r="I317" s="20"/>
      <c r="J317" s="20"/>
      <c r="K317" s="20"/>
      <c r="L317" s="20"/>
      <c r="M317" s="20"/>
      <c r="N317" s="20"/>
      <c r="O317" s="20"/>
      <c r="P317" s="162"/>
      <c r="Q317" s="20"/>
      <c r="R317" s="20"/>
      <c r="S317" s="20"/>
      <c r="T317" s="20"/>
      <c r="U317" s="20"/>
      <c r="V317" s="20"/>
      <c r="W317" s="20"/>
      <c r="X317" s="20"/>
      <c r="Y317" s="20"/>
      <c r="Z317" s="20"/>
      <c r="AA317" s="20"/>
      <c r="AB317" s="20"/>
      <c r="AC317" s="20"/>
      <c r="AD317" s="20"/>
      <c r="AE317" s="20"/>
      <c r="AF317" s="20"/>
      <c r="AG317" s="20"/>
      <c r="AH317" s="20"/>
      <c r="AI317" s="20"/>
      <c r="AJ317" s="20"/>
    </row>
    <row r="318" spans="1:36" x14ac:dyDescent="0.25">
      <c r="A318" s="20"/>
      <c r="B318" s="20"/>
      <c r="C318" s="20"/>
      <c r="D318" s="20"/>
      <c r="E318" s="20"/>
      <c r="F318" s="20"/>
      <c r="G318" s="177"/>
      <c r="H318" s="20"/>
      <c r="I318" s="20"/>
      <c r="J318" s="20"/>
      <c r="K318" s="20"/>
      <c r="L318" s="20"/>
      <c r="M318" s="20"/>
      <c r="N318" s="20"/>
      <c r="O318" s="20"/>
      <c r="P318" s="162"/>
      <c r="Q318" s="20"/>
      <c r="R318" s="20"/>
      <c r="S318" s="20"/>
      <c r="T318" s="20"/>
      <c r="U318" s="20"/>
      <c r="V318" s="20"/>
      <c r="W318" s="20"/>
      <c r="X318" s="20"/>
      <c r="Y318" s="20"/>
      <c r="Z318" s="20"/>
      <c r="AA318" s="20"/>
      <c r="AB318" s="20"/>
      <c r="AC318" s="20"/>
      <c r="AD318" s="20"/>
      <c r="AE318" s="20"/>
      <c r="AF318" s="20"/>
      <c r="AG318" s="20"/>
      <c r="AH318" s="20"/>
      <c r="AI318" s="20"/>
      <c r="AJ318" s="20"/>
    </row>
    <row r="319" spans="1:36" x14ac:dyDescent="0.25">
      <c r="A319" s="20"/>
      <c r="B319" s="20"/>
      <c r="C319" s="20"/>
      <c r="D319" s="20"/>
      <c r="E319" s="20"/>
      <c r="F319" s="20"/>
      <c r="G319" s="177"/>
      <c r="H319" s="20"/>
      <c r="I319" s="20"/>
      <c r="J319" s="20"/>
      <c r="K319" s="20"/>
      <c r="L319" s="20"/>
      <c r="M319" s="20"/>
      <c r="N319" s="20"/>
      <c r="O319" s="20"/>
      <c r="P319" s="162"/>
      <c r="Q319" s="20"/>
      <c r="R319" s="20"/>
      <c r="S319" s="20"/>
      <c r="T319" s="20"/>
      <c r="U319" s="20"/>
      <c r="V319" s="20"/>
      <c r="W319" s="20"/>
      <c r="X319" s="20"/>
      <c r="Y319" s="20"/>
      <c r="Z319" s="20"/>
      <c r="AA319" s="20"/>
      <c r="AB319" s="20"/>
      <c r="AC319" s="20"/>
      <c r="AD319" s="20"/>
      <c r="AE319" s="20"/>
      <c r="AF319" s="20"/>
      <c r="AG319" s="20"/>
      <c r="AH319" s="20"/>
      <c r="AI319" s="20"/>
      <c r="AJ319" s="20"/>
    </row>
    <row r="320" spans="1:36" x14ac:dyDescent="0.25">
      <c r="A320" s="20"/>
      <c r="B320" s="20"/>
      <c r="C320" s="20"/>
      <c r="D320" s="20"/>
      <c r="E320" s="20"/>
      <c r="F320" s="20"/>
      <c r="G320" s="177"/>
      <c r="H320" s="20"/>
      <c r="I320" s="20"/>
      <c r="J320" s="20"/>
      <c r="K320" s="20"/>
      <c r="L320" s="20"/>
      <c r="M320" s="20"/>
      <c r="N320" s="20"/>
      <c r="O320" s="20"/>
      <c r="P320" s="162"/>
      <c r="Q320" s="20"/>
      <c r="R320" s="20"/>
      <c r="S320" s="20"/>
      <c r="T320" s="20"/>
      <c r="U320" s="20"/>
      <c r="V320" s="20"/>
      <c r="W320" s="20"/>
      <c r="X320" s="20"/>
      <c r="Y320" s="20"/>
      <c r="Z320" s="20"/>
      <c r="AA320" s="20"/>
      <c r="AB320" s="20"/>
      <c r="AC320" s="20"/>
      <c r="AD320" s="20"/>
      <c r="AE320" s="20"/>
      <c r="AF320" s="20"/>
      <c r="AG320" s="20"/>
      <c r="AH320" s="20"/>
      <c r="AI320" s="20"/>
      <c r="AJ320" s="20"/>
    </row>
    <row r="321" spans="1:36" x14ac:dyDescent="0.25">
      <c r="A321" s="20"/>
      <c r="B321" s="20"/>
      <c r="C321" s="20"/>
      <c r="D321" s="20"/>
      <c r="E321" s="20"/>
      <c r="F321" s="20"/>
      <c r="G321" s="177"/>
      <c r="H321" s="20"/>
      <c r="I321" s="20"/>
      <c r="J321" s="20"/>
      <c r="K321" s="20"/>
      <c r="L321" s="20"/>
      <c r="M321" s="20"/>
      <c r="N321" s="20"/>
      <c r="O321" s="20"/>
      <c r="P321" s="162"/>
      <c r="Q321" s="20"/>
      <c r="R321" s="20"/>
      <c r="S321" s="20"/>
      <c r="T321" s="20"/>
      <c r="U321" s="20"/>
      <c r="V321" s="20"/>
      <c r="W321" s="20"/>
      <c r="X321" s="20"/>
      <c r="Y321" s="20"/>
      <c r="Z321" s="20"/>
      <c r="AA321" s="20"/>
      <c r="AB321" s="20"/>
      <c r="AC321" s="20"/>
      <c r="AD321" s="20"/>
      <c r="AE321" s="20"/>
      <c r="AF321" s="20"/>
      <c r="AG321" s="20"/>
      <c r="AH321" s="20"/>
      <c r="AI321" s="20"/>
      <c r="AJ321" s="20"/>
    </row>
    <row r="322" spans="1:36" x14ac:dyDescent="0.25">
      <c r="A322" s="20"/>
      <c r="B322" s="20"/>
      <c r="C322" s="20"/>
      <c r="D322" s="20"/>
      <c r="E322" s="20"/>
      <c r="F322" s="20"/>
      <c r="G322" s="177"/>
      <c r="H322" s="20"/>
      <c r="I322" s="20"/>
      <c r="J322" s="20"/>
      <c r="K322" s="20"/>
      <c r="L322" s="20"/>
      <c r="M322" s="20"/>
      <c r="N322" s="20"/>
      <c r="O322" s="20"/>
      <c r="P322" s="162"/>
      <c r="Q322" s="20"/>
      <c r="R322" s="20"/>
      <c r="S322" s="20"/>
      <c r="T322" s="20"/>
      <c r="U322" s="20"/>
      <c r="V322" s="20"/>
      <c r="W322" s="20"/>
      <c r="X322" s="20"/>
      <c r="Y322" s="20"/>
      <c r="Z322" s="20"/>
      <c r="AA322" s="20"/>
      <c r="AB322" s="20"/>
      <c r="AC322" s="20"/>
      <c r="AD322" s="20"/>
      <c r="AE322" s="20"/>
      <c r="AF322" s="20"/>
      <c r="AG322" s="20"/>
      <c r="AH322" s="20"/>
      <c r="AI322" s="20"/>
      <c r="AJ322" s="20"/>
    </row>
    <row r="323" spans="1:36" x14ac:dyDescent="0.25">
      <c r="A323" s="20"/>
      <c r="B323" s="20"/>
      <c r="C323" s="20"/>
      <c r="D323" s="20"/>
      <c r="E323" s="20"/>
      <c r="F323" s="20"/>
      <c r="G323" s="177"/>
      <c r="H323" s="20"/>
      <c r="I323" s="20"/>
      <c r="J323" s="20"/>
      <c r="K323" s="20"/>
      <c r="L323" s="20"/>
      <c r="M323" s="20"/>
      <c r="N323" s="20"/>
      <c r="O323" s="20"/>
      <c r="P323" s="162"/>
      <c r="Q323" s="20"/>
      <c r="R323" s="20"/>
      <c r="S323" s="20"/>
      <c r="T323" s="20"/>
      <c r="U323" s="20"/>
      <c r="V323" s="20"/>
      <c r="W323" s="20"/>
      <c r="X323" s="20"/>
      <c r="Y323" s="20"/>
      <c r="Z323" s="20"/>
      <c r="AA323" s="20"/>
      <c r="AB323" s="20"/>
      <c r="AC323" s="20"/>
      <c r="AD323" s="20"/>
      <c r="AE323" s="20"/>
      <c r="AF323" s="20"/>
      <c r="AG323" s="20"/>
      <c r="AH323" s="20"/>
      <c r="AI323" s="20"/>
      <c r="AJ323" s="20"/>
    </row>
    <row r="324" spans="1:36" x14ac:dyDescent="0.25">
      <c r="A324" s="20"/>
      <c r="B324" s="20"/>
      <c r="C324" s="20"/>
      <c r="D324" s="20"/>
      <c r="E324" s="20"/>
      <c r="F324" s="20"/>
      <c r="G324" s="177"/>
      <c r="H324" s="20"/>
      <c r="I324" s="20"/>
      <c r="J324" s="20"/>
      <c r="K324" s="20"/>
      <c r="L324" s="20"/>
      <c r="M324" s="20"/>
      <c r="N324" s="20"/>
      <c r="O324" s="20"/>
      <c r="P324" s="162"/>
      <c r="Q324" s="20"/>
      <c r="R324" s="20"/>
      <c r="S324" s="20"/>
      <c r="T324" s="20"/>
      <c r="U324" s="20"/>
      <c r="V324" s="20"/>
      <c r="W324" s="20"/>
      <c r="X324" s="20"/>
      <c r="Y324" s="20"/>
      <c r="Z324" s="20"/>
      <c r="AA324" s="20"/>
      <c r="AB324" s="20"/>
      <c r="AC324" s="20"/>
      <c r="AD324" s="20"/>
      <c r="AE324" s="20"/>
      <c r="AF324" s="20"/>
      <c r="AG324" s="20"/>
      <c r="AH324" s="20"/>
      <c r="AI324" s="20"/>
      <c r="AJ324" s="20"/>
    </row>
    <row r="325" spans="1:36" x14ac:dyDescent="0.25">
      <c r="A325" s="20"/>
      <c r="B325" s="20"/>
      <c r="C325" s="20"/>
      <c r="D325" s="20"/>
      <c r="E325" s="20"/>
      <c r="F325" s="20"/>
      <c r="G325" s="177"/>
      <c r="H325" s="20"/>
      <c r="I325" s="20"/>
      <c r="J325" s="20"/>
      <c r="K325" s="20"/>
      <c r="L325" s="20"/>
      <c r="M325" s="20"/>
      <c r="N325" s="20"/>
      <c r="O325" s="20"/>
      <c r="P325" s="162"/>
      <c r="Q325" s="20"/>
      <c r="R325" s="20"/>
      <c r="S325" s="20"/>
      <c r="T325" s="20"/>
      <c r="U325" s="20"/>
      <c r="V325" s="20"/>
      <c r="W325" s="20"/>
      <c r="X325" s="20"/>
      <c r="Y325" s="20"/>
      <c r="Z325" s="20"/>
      <c r="AA325" s="20"/>
      <c r="AB325" s="20"/>
      <c r="AC325" s="20"/>
      <c r="AD325" s="20"/>
      <c r="AE325" s="20"/>
      <c r="AF325" s="20"/>
      <c r="AG325" s="20"/>
      <c r="AH325" s="20"/>
      <c r="AI325" s="20"/>
      <c r="AJ325" s="20"/>
    </row>
    <row r="326" spans="1:36" x14ac:dyDescent="0.25">
      <c r="A326" s="20"/>
      <c r="B326" s="20"/>
      <c r="C326" s="20"/>
      <c r="D326" s="20"/>
      <c r="E326" s="20"/>
      <c r="F326" s="20"/>
      <c r="G326" s="177"/>
      <c r="H326" s="20"/>
      <c r="I326" s="20"/>
      <c r="J326" s="20"/>
      <c r="K326" s="20"/>
      <c r="L326" s="20"/>
      <c r="M326" s="20"/>
      <c r="N326" s="20"/>
      <c r="O326" s="20"/>
      <c r="P326" s="162"/>
      <c r="Q326" s="20"/>
      <c r="R326" s="20"/>
      <c r="S326" s="20"/>
      <c r="T326" s="20"/>
      <c r="U326" s="20"/>
      <c r="V326" s="20"/>
      <c r="W326" s="20"/>
      <c r="X326" s="20"/>
      <c r="Y326" s="20"/>
      <c r="Z326" s="20"/>
      <c r="AA326" s="20"/>
      <c r="AB326" s="20"/>
      <c r="AC326" s="20"/>
      <c r="AD326" s="20"/>
      <c r="AE326" s="20"/>
      <c r="AF326" s="20"/>
      <c r="AG326" s="20"/>
      <c r="AH326" s="20"/>
      <c r="AI326" s="20"/>
      <c r="AJ326" s="20"/>
    </row>
    <row r="327" spans="1:36" x14ac:dyDescent="0.25">
      <c r="A327" s="20"/>
      <c r="B327" s="20"/>
      <c r="C327" s="20"/>
      <c r="D327" s="20"/>
      <c r="E327" s="20"/>
      <c r="F327" s="20"/>
      <c r="G327" s="177"/>
      <c r="H327" s="20"/>
      <c r="I327" s="20"/>
      <c r="J327" s="20"/>
      <c r="K327" s="20"/>
      <c r="L327" s="20"/>
      <c r="M327" s="20"/>
      <c r="N327" s="20"/>
      <c r="O327" s="20"/>
      <c r="P327" s="162"/>
      <c r="Q327" s="20"/>
      <c r="R327" s="20"/>
      <c r="S327" s="20"/>
      <c r="T327" s="20"/>
      <c r="U327" s="20"/>
      <c r="V327" s="20"/>
      <c r="W327" s="20"/>
      <c r="X327" s="20"/>
      <c r="Y327" s="20"/>
      <c r="Z327" s="20"/>
      <c r="AA327" s="20"/>
      <c r="AB327" s="20"/>
      <c r="AC327" s="20"/>
      <c r="AD327" s="20"/>
      <c r="AE327" s="20"/>
      <c r="AF327" s="20"/>
      <c r="AG327" s="20"/>
      <c r="AH327" s="20"/>
      <c r="AI327" s="20"/>
      <c r="AJ327" s="20"/>
    </row>
    <row r="328" spans="1:36" x14ac:dyDescent="0.25">
      <c r="A328" s="20"/>
      <c r="B328" s="20"/>
      <c r="C328" s="20"/>
      <c r="D328" s="20"/>
      <c r="E328" s="20"/>
      <c r="F328" s="20"/>
      <c r="G328" s="177"/>
      <c r="H328" s="20"/>
      <c r="I328" s="20"/>
      <c r="J328" s="20"/>
      <c r="K328" s="20"/>
      <c r="L328" s="20"/>
      <c r="M328" s="20"/>
      <c r="N328" s="20"/>
      <c r="O328" s="20"/>
      <c r="P328" s="162"/>
      <c r="Q328" s="20"/>
      <c r="R328" s="20"/>
      <c r="S328" s="20"/>
      <c r="T328" s="20"/>
      <c r="U328" s="20"/>
      <c r="V328" s="20"/>
      <c r="W328" s="20"/>
      <c r="X328" s="20"/>
      <c r="Y328" s="20"/>
      <c r="Z328" s="20"/>
      <c r="AA328" s="20"/>
      <c r="AB328" s="20"/>
      <c r="AC328" s="20"/>
      <c r="AD328" s="20"/>
      <c r="AE328" s="20"/>
      <c r="AF328" s="20"/>
      <c r="AG328" s="20"/>
      <c r="AH328" s="20"/>
      <c r="AI328" s="20"/>
      <c r="AJ328" s="20"/>
    </row>
    <row r="329" spans="1:36" x14ac:dyDescent="0.25">
      <c r="A329" s="20"/>
      <c r="B329" s="20"/>
      <c r="C329" s="20"/>
      <c r="D329" s="20"/>
      <c r="E329" s="20"/>
      <c r="F329" s="20"/>
      <c r="G329" s="177"/>
      <c r="H329" s="20"/>
      <c r="I329" s="20"/>
      <c r="J329" s="20"/>
      <c r="K329" s="20"/>
      <c r="L329" s="20"/>
      <c r="M329" s="20"/>
      <c r="N329" s="20"/>
      <c r="O329" s="20"/>
      <c r="P329" s="162"/>
      <c r="Q329" s="20"/>
      <c r="R329" s="20"/>
      <c r="S329" s="20"/>
      <c r="T329" s="20"/>
      <c r="U329" s="20"/>
      <c r="V329" s="20"/>
      <c r="W329" s="20"/>
      <c r="X329" s="20"/>
      <c r="Y329" s="20"/>
      <c r="Z329" s="20"/>
      <c r="AA329" s="20"/>
      <c r="AB329" s="20"/>
      <c r="AC329" s="20"/>
      <c r="AD329" s="20"/>
      <c r="AE329" s="20"/>
      <c r="AF329" s="20"/>
      <c r="AG329" s="20"/>
      <c r="AH329" s="20"/>
      <c r="AI329" s="20"/>
      <c r="AJ329" s="20"/>
    </row>
    <row r="330" spans="1:36" x14ac:dyDescent="0.25">
      <c r="A330" s="20"/>
      <c r="B330" s="20"/>
      <c r="C330" s="20"/>
      <c r="D330" s="20"/>
      <c r="E330" s="20"/>
      <c r="F330" s="20"/>
      <c r="G330" s="177"/>
      <c r="H330" s="20"/>
      <c r="I330" s="20"/>
      <c r="J330" s="20"/>
      <c r="K330" s="20"/>
      <c r="L330" s="20"/>
      <c r="M330" s="20"/>
      <c r="N330" s="20"/>
      <c r="O330" s="20"/>
      <c r="P330" s="162"/>
      <c r="Q330" s="20"/>
      <c r="R330" s="20"/>
      <c r="S330" s="20"/>
      <c r="T330" s="20"/>
      <c r="U330" s="20"/>
      <c r="V330" s="20"/>
      <c r="W330" s="20"/>
      <c r="X330" s="20"/>
      <c r="Y330" s="20"/>
      <c r="Z330" s="20"/>
      <c r="AA330" s="20"/>
      <c r="AB330" s="20"/>
      <c r="AC330" s="20"/>
      <c r="AD330" s="20"/>
      <c r="AE330" s="20"/>
      <c r="AF330" s="20"/>
      <c r="AG330" s="20"/>
      <c r="AH330" s="20"/>
      <c r="AI330" s="20"/>
      <c r="AJ330" s="20"/>
    </row>
    <row r="331" spans="1:36" x14ac:dyDescent="0.25">
      <c r="A331" s="20"/>
      <c r="B331" s="20"/>
      <c r="C331" s="20"/>
      <c r="D331" s="20"/>
      <c r="E331" s="20"/>
      <c r="F331" s="20"/>
      <c r="G331" s="177"/>
      <c r="H331" s="20"/>
      <c r="I331" s="20"/>
      <c r="J331" s="20"/>
      <c r="K331" s="20"/>
      <c r="L331" s="20"/>
      <c r="M331" s="20"/>
      <c r="N331" s="20"/>
      <c r="O331" s="20"/>
      <c r="P331" s="162"/>
      <c r="Q331" s="20"/>
      <c r="R331" s="20"/>
      <c r="S331" s="20"/>
      <c r="T331" s="20"/>
      <c r="U331" s="20"/>
      <c r="V331" s="20"/>
      <c r="W331" s="20"/>
      <c r="X331" s="20"/>
      <c r="Y331" s="20"/>
      <c r="Z331" s="20"/>
      <c r="AA331" s="20"/>
      <c r="AB331" s="20"/>
      <c r="AC331" s="20"/>
      <c r="AD331" s="20"/>
      <c r="AE331" s="20"/>
      <c r="AF331" s="20"/>
      <c r="AG331" s="20"/>
      <c r="AH331" s="20"/>
      <c r="AI331" s="20"/>
      <c r="AJ331" s="20"/>
    </row>
    <row r="332" spans="1:36" x14ac:dyDescent="0.25">
      <c r="A332" s="20"/>
      <c r="B332" s="20"/>
      <c r="C332" s="20"/>
      <c r="D332" s="20"/>
      <c r="E332" s="20"/>
      <c r="F332" s="20"/>
      <c r="G332" s="177"/>
      <c r="H332" s="20"/>
      <c r="I332" s="20"/>
      <c r="J332" s="20"/>
      <c r="K332" s="20"/>
      <c r="L332" s="20"/>
      <c r="M332" s="20"/>
      <c r="N332" s="20"/>
      <c r="O332" s="20"/>
      <c r="P332" s="162"/>
      <c r="Q332" s="20"/>
      <c r="R332" s="20"/>
      <c r="S332" s="20"/>
      <c r="T332" s="20"/>
      <c r="U332" s="20"/>
      <c r="V332" s="20"/>
      <c r="W332" s="20"/>
      <c r="X332" s="20"/>
      <c r="Y332" s="20"/>
      <c r="Z332" s="20"/>
      <c r="AA332" s="20"/>
      <c r="AB332" s="20"/>
      <c r="AC332" s="20"/>
      <c r="AD332" s="20"/>
      <c r="AE332" s="20"/>
      <c r="AF332" s="20"/>
      <c r="AG332" s="20"/>
      <c r="AH332" s="20"/>
      <c r="AI332" s="20"/>
      <c r="AJ332" s="20"/>
    </row>
    <row r="333" spans="1:36" x14ac:dyDescent="0.25">
      <c r="A333" s="20"/>
      <c r="B333" s="20"/>
      <c r="C333" s="20"/>
      <c r="D333" s="20"/>
      <c r="E333" s="20"/>
      <c r="F333" s="20"/>
      <c r="G333" s="177"/>
      <c r="H333" s="20"/>
      <c r="I333" s="20"/>
      <c r="J333" s="20"/>
      <c r="K333" s="20"/>
      <c r="L333" s="20"/>
      <c r="M333" s="20"/>
      <c r="N333" s="20"/>
      <c r="O333" s="20"/>
      <c r="P333" s="162"/>
      <c r="Q333" s="20"/>
      <c r="R333" s="20"/>
      <c r="S333" s="20"/>
      <c r="T333" s="20"/>
      <c r="U333" s="20"/>
      <c r="V333" s="20"/>
      <c r="W333" s="20"/>
      <c r="X333" s="20"/>
      <c r="Y333" s="20"/>
      <c r="Z333" s="20"/>
      <c r="AA333" s="20"/>
      <c r="AB333" s="20"/>
      <c r="AC333" s="20"/>
      <c r="AD333" s="20"/>
      <c r="AE333" s="20"/>
      <c r="AF333" s="20"/>
      <c r="AG333" s="20"/>
      <c r="AH333" s="20"/>
      <c r="AI333" s="20"/>
      <c r="AJ333" s="20"/>
    </row>
    <row r="334" spans="1:36" x14ac:dyDescent="0.25">
      <c r="A334" s="20"/>
      <c r="B334" s="20"/>
      <c r="C334" s="20"/>
      <c r="D334" s="20"/>
      <c r="E334" s="20"/>
      <c r="F334" s="20"/>
      <c r="G334" s="177"/>
      <c r="H334" s="20"/>
      <c r="I334" s="20"/>
      <c r="J334" s="20"/>
      <c r="K334" s="20"/>
      <c r="L334" s="20"/>
      <c r="M334" s="20"/>
      <c r="N334" s="20"/>
      <c r="O334" s="20"/>
      <c r="P334" s="162"/>
      <c r="Q334" s="20"/>
      <c r="R334" s="20"/>
      <c r="S334" s="20"/>
      <c r="T334" s="20"/>
      <c r="U334" s="20"/>
      <c r="V334" s="20"/>
      <c r="W334" s="20"/>
      <c r="X334" s="20"/>
      <c r="Y334" s="20"/>
      <c r="Z334" s="20"/>
      <c r="AA334" s="20"/>
      <c r="AB334" s="20"/>
      <c r="AC334" s="20"/>
      <c r="AD334" s="20"/>
      <c r="AE334" s="20"/>
      <c r="AF334" s="20"/>
      <c r="AG334" s="20"/>
      <c r="AH334" s="20"/>
      <c r="AI334" s="20"/>
      <c r="AJ334" s="20"/>
    </row>
    <row r="335" spans="1:36" x14ac:dyDescent="0.25">
      <c r="A335" s="20"/>
      <c r="B335" s="20"/>
      <c r="C335" s="20"/>
      <c r="D335" s="20"/>
      <c r="E335" s="20"/>
      <c r="F335" s="20"/>
      <c r="G335" s="177"/>
      <c r="H335" s="20"/>
      <c r="I335" s="20"/>
      <c r="J335" s="20"/>
      <c r="K335" s="20"/>
      <c r="L335" s="20"/>
      <c r="M335" s="20"/>
      <c r="N335" s="20"/>
      <c r="O335" s="20"/>
      <c r="P335" s="162"/>
      <c r="Q335" s="20"/>
      <c r="R335" s="20"/>
      <c r="S335" s="20"/>
      <c r="T335" s="20"/>
      <c r="U335" s="20"/>
      <c r="V335" s="20"/>
      <c r="W335" s="20"/>
      <c r="X335" s="20"/>
      <c r="Y335" s="20"/>
      <c r="Z335" s="20"/>
      <c r="AA335" s="20"/>
      <c r="AB335" s="20"/>
      <c r="AC335" s="20"/>
      <c r="AD335" s="20"/>
      <c r="AE335" s="20"/>
      <c r="AF335" s="20"/>
      <c r="AG335" s="20"/>
      <c r="AH335" s="20"/>
      <c r="AI335" s="20"/>
      <c r="AJ335" s="20"/>
    </row>
    <row r="336" spans="1:36" x14ac:dyDescent="0.25">
      <c r="A336" s="20"/>
      <c r="B336" s="20"/>
      <c r="C336" s="20"/>
      <c r="D336" s="20"/>
      <c r="E336" s="20"/>
      <c r="F336" s="20"/>
      <c r="G336" s="177"/>
      <c r="H336" s="20"/>
      <c r="I336" s="20"/>
      <c r="J336" s="20"/>
      <c r="K336" s="20"/>
      <c r="L336" s="20"/>
      <c r="M336" s="20"/>
      <c r="N336" s="20"/>
      <c r="O336" s="20"/>
      <c r="P336" s="162"/>
      <c r="Q336" s="20"/>
      <c r="R336" s="20"/>
      <c r="S336" s="20"/>
      <c r="T336" s="20"/>
      <c r="U336" s="20"/>
      <c r="V336" s="20"/>
      <c r="W336" s="20"/>
      <c r="X336" s="20"/>
      <c r="Y336" s="20"/>
      <c r="Z336" s="20"/>
      <c r="AA336" s="20"/>
      <c r="AB336" s="20"/>
      <c r="AC336" s="20"/>
      <c r="AD336" s="20"/>
      <c r="AE336" s="20"/>
      <c r="AF336" s="20"/>
      <c r="AG336" s="20"/>
      <c r="AH336" s="20"/>
      <c r="AI336" s="20"/>
      <c r="AJ336" s="20"/>
    </row>
    <row r="337" spans="1:36" x14ac:dyDescent="0.25">
      <c r="A337" s="20"/>
      <c r="B337" s="20"/>
      <c r="C337" s="20"/>
      <c r="D337" s="20"/>
      <c r="E337" s="20"/>
      <c r="F337" s="20"/>
      <c r="G337" s="177"/>
      <c r="H337" s="20"/>
      <c r="I337" s="20"/>
      <c r="J337" s="20"/>
      <c r="K337" s="20"/>
      <c r="L337" s="20"/>
      <c r="M337" s="20"/>
      <c r="N337" s="20"/>
      <c r="O337" s="20"/>
      <c r="P337" s="162"/>
      <c r="Q337" s="20"/>
      <c r="R337" s="20"/>
      <c r="S337" s="20"/>
      <c r="T337" s="20"/>
      <c r="U337" s="20"/>
      <c r="V337" s="20"/>
      <c r="W337" s="20"/>
      <c r="X337" s="20"/>
      <c r="Y337" s="20"/>
      <c r="Z337" s="20"/>
      <c r="AA337" s="20"/>
      <c r="AB337" s="20"/>
      <c r="AC337" s="20"/>
      <c r="AD337" s="20"/>
      <c r="AE337" s="20"/>
      <c r="AF337" s="20"/>
      <c r="AG337" s="20"/>
      <c r="AH337" s="20"/>
      <c r="AI337" s="20"/>
      <c r="AJ337" s="20"/>
    </row>
    <row r="338" spans="1:36" x14ac:dyDescent="0.25">
      <c r="A338" s="20"/>
      <c r="B338" s="20"/>
      <c r="C338" s="20"/>
      <c r="D338" s="20"/>
      <c r="E338" s="20"/>
      <c r="F338" s="20"/>
      <c r="G338" s="177"/>
      <c r="H338" s="20"/>
      <c r="I338" s="20"/>
      <c r="J338" s="20"/>
      <c r="K338" s="20"/>
      <c r="L338" s="20"/>
      <c r="M338" s="20"/>
      <c r="N338" s="20"/>
      <c r="O338" s="20"/>
      <c r="P338" s="162"/>
      <c r="Q338" s="20"/>
      <c r="R338" s="20"/>
      <c r="S338" s="20"/>
      <c r="T338" s="20"/>
      <c r="U338" s="20"/>
      <c r="V338" s="20"/>
      <c r="W338" s="20"/>
      <c r="X338" s="20"/>
      <c r="Y338" s="20"/>
      <c r="Z338" s="20"/>
      <c r="AA338" s="20"/>
      <c r="AB338" s="20"/>
      <c r="AC338" s="20"/>
      <c r="AD338" s="20"/>
      <c r="AE338" s="20"/>
      <c r="AF338" s="20"/>
      <c r="AG338" s="20"/>
      <c r="AH338" s="20"/>
      <c r="AI338" s="20"/>
      <c r="AJ338" s="20"/>
    </row>
    <row r="339" spans="1:36" x14ac:dyDescent="0.25">
      <c r="A339" s="20"/>
      <c r="B339" s="20"/>
      <c r="C339" s="20"/>
      <c r="D339" s="20"/>
      <c r="E339" s="20"/>
      <c r="F339" s="20"/>
      <c r="G339" s="177"/>
      <c r="H339" s="20"/>
      <c r="I339" s="20"/>
      <c r="J339" s="20"/>
      <c r="K339" s="20"/>
      <c r="L339" s="20"/>
      <c r="M339" s="20"/>
      <c r="N339" s="20"/>
      <c r="O339" s="20"/>
      <c r="P339" s="162"/>
      <c r="Q339" s="20"/>
      <c r="R339" s="20"/>
      <c r="S339" s="20"/>
      <c r="T339" s="20"/>
      <c r="U339" s="20"/>
      <c r="V339" s="20"/>
      <c r="W339" s="20"/>
      <c r="X339" s="20"/>
      <c r="Y339" s="20"/>
      <c r="Z339" s="20"/>
      <c r="AA339" s="20"/>
      <c r="AB339" s="20"/>
      <c r="AC339" s="20"/>
      <c r="AD339" s="20"/>
      <c r="AE339" s="20"/>
      <c r="AF339" s="20"/>
      <c r="AG339" s="20"/>
      <c r="AH339" s="20"/>
      <c r="AI339" s="20"/>
      <c r="AJ339" s="20"/>
    </row>
    <row r="340" spans="1:36" x14ac:dyDescent="0.25">
      <c r="A340" s="20"/>
      <c r="B340" s="20"/>
      <c r="C340" s="20"/>
      <c r="D340" s="20"/>
      <c r="E340" s="20"/>
      <c r="F340" s="20"/>
      <c r="G340" s="177"/>
      <c r="H340" s="20"/>
      <c r="I340" s="20"/>
      <c r="J340" s="20"/>
      <c r="K340" s="20"/>
      <c r="L340" s="20"/>
      <c r="M340" s="20"/>
      <c r="N340" s="20"/>
      <c r="O340" s="20"/>
      <c r="P340" s="162"/>
      <c r="Q340" s="20"/>
      <c r="R340" s="20"/>
      <c r="S340" s="20"/>
      <c r="T340" s="20"/>
      <c r="U340" s="20"/>
      <c r="V340" s="20"/>
      <c r="W340" s="20"/>
      <c r="X340" s="20"/>
      <c r="Y340" s="20"/>
      <c r="Z340" s="20"/>
      <c r="AA340" s="20"/>
      <c r="AB340" s="20"/>
      <c r="AC340" s="20"/>
      <c r="AD340" s="20"/>
      <c r="AE340" s="20"/>
      <c r="AF340" s="20"/>
      <c r="AG340" s="20"/>
      <c r="AH340" s="20"/>
      <c r="AI340" s="20"/>
      <c r="AJ340" s="20"/>
    </row>
    <row r="341" spans="1:36" x14ac:dyDescent="0.25">
      <c r="A341" s="20"/>
      <c r="B341" s="20"/>
      <c r="C341" s="20"/>
      <c r="D341" s="20"/>
      <c r="E341" s="20"/>
      <c r="F341" s="20"/>
      <c r="G341" s="177"/>
      <c r="H341" s="20"/>
      <c r="I341" s="20"/>
      <c r="J341" s="20"/>
      <c r="K341" s="20"/>
      <c r="L341" s="20"/>
      <c r="M341" s="20"/>
      <c r="N341" s="20"/>
      <c r="O341" s="20"/>
      <c r="P341" s="162"/>
      <c r="Q341" s="20"/>
      <c r="R341" s="20"/>
      <c r="S341" s="20"/>
      <c r="T341" s="20"/>
      <c r="U341" s="20"/>
      <c r="V341" s="20"/>
      <c r="W341" s="20"/>
      <c r="X341" s="20"/>
      <c r="Y341" s="20"/>
      <c r="Z341" s="20"/>
      <c r="AA341" s="20"/>
      <c r="AB341" s="20"/>
      <c r="AC341" s="20"/>
      <c r="AD341" s="20"/>
      <c r="AE341" s="20"/>
      <c r="AF341" s="20"/>
      <c r="AG341" s="20"/>
      <c r="AH341" s="20"/>
      <c r="AI341" s="20"/>
      <c r="AJ341" s="20"/>
    </row>
    <row r="342" spans="1:36" x14ac:dyDescent="0.25">
      <c r="A342" s="20"/>
      <c r="B342" s="20"/>
      <c r="C342" s="20"/>
      <c r="D342" s="20"/>
      <c r="E342" s="20"/>
      <c r="F342" s="20"/>
      <c r="G342" s="177"/>
      <c r="H342" s="20"/>
      <c r="I342" s="20"/>
      <c r="J342" s="20"/>
      <c r="K342" s="20"/>
      <c r="L342" s="20"/>
      <c r="M342" s="20"/>
      <c r="N342" s="20"/>
      <c r="O342" s="20"/>
      <c r="P342" s="162"/>
      <c r="Q342" s="20"/>
      <c r="R342" s="20"/>
      <c r="S342" s="20"/>
      <c r="T342" s="20"/>
      <c r="U342" s="20"/>
      <c r="V342" s="20"/>
      <c r="W342" s="20"/>
      <c r="X342" s="20"/>
      <c r="Y342" s="20"/>
      <c r="Z342" s="20"/>
      <c r="AA342" s="20"/>
      <c r="AB342" s="20"/>
      <c r="AC342" s="20"/>
      <c r="AD342" s="20"/>
      <c r="AE342" s="20"/>
      <c r="AF342" s="20"/>
      <c r="AG342" s="20"/>
      <c r="AH342" s="20"/>
      <c r="AI342" s="20"/>
      <c r="AJ342" s="20"/>
    </row>
    <row r="343" spans="1:36" x14ac:dyDescent="0.25">
      <c r="A343" s="20"/>
      <c r="B343" s="20"/>
      <c r="C343" s="20"/>
      <c r="D343" s="20"/>
      <c r="E343" s="20"/>
      <c r="F343" s="20"/>
      <c r="G343" s="177"/>
      <c r="H343" s="20"/>
      <c r="I343" s="20"/>
      <c r="J343" s="20"/>
      <c r="K343" s="20"/>
      <c r="L343" s="20"/>
      <c r="M343" s="20"/>
      <c r="N343" s="20"/>
      <c r="O343" s="20"/>
      <c r="P343" s="162"/>
      <c r="Q343" s="20"/>
      <c r="R343" s="20"/>
      <c r="S343" s="20"/>
      <c r="T343" s="20"/>
      <c r="U343" s="20"/>
      <c r="V343" s="20"/>
      <c r="W343" s="20"/>
      <c r="X343" s="20"/>
      <c r="Y343" s="20"/>
      <c r="Z343" s="20"/>
      <c r="AA343" s="20"/>
      <c r="AB343" s="20"/>
      <c r="AC343" s="20"/>
      <c r="AD343" s="20"/>
      <c r="AE343" s="20"/>
      <c r="AF343" s="20"/>
      <c r="AG343" s="20"/>
      <c r="AH343" s="20"/>
      <c r="AI343" s="20"/>
      <c r="AJ343" s="20"/>
    </row>
    <row r="344" spans="1:36" x14ac:dyDescent="0.25">
      <c r="A344" s="20"/>
      <c r="B344" s="20"/>
      <c r="C344" s="20"/>
      <c r="D344" s="20"/>
      <c r="E344" s="20"/>
      <c r="F344" s="20"/>
      <c r="G344" s="177"/>
      <c r="H344" s="20"/>
      <c r="I344" s="20"/>
      <c r="J344" s="20"/>
      <c r="K344" s="20"/>
      <c r="L344" s="20"/>
      <c r="M344" s="20"/>
      <c r="N344" s="20"/>
      <c r="O344" s="20"/>
      <c r="P344" s="162"/>
      <c r="Q344" s="20"/>
      <c r="R344" s="20"/>
      <c r="S344" s="20"/>
      <c r="T344" s="20"/>
      <c r="U344" s="20"/>
      <c r="V344" s="20"/>
      <c r="W344" s="20"/>
      <c r="X344" s="20"/>
      <c r="Y344" s="20"/>
      <c r="Z344" s="20"/>
      <c r="AA344" s="20"/>
      <c r="AB344" s="20"/>
      <c r="AC344" s="20"/>
      <c r="AD344" s="20"/>
      <c r="AE344" s="20"/>
      <c r="AF344" s="20"/>
      <c r="AG344" s="20"/>
      <c r="AH344" s="20"/>
      <c r="AI344" s="20"/>
      <c r="AJ344" s="20"/>
    </row>
    <row r="345" spans="1:36" x14ac:dyDescent="0.25">
      <c r="A345" s="20"/>
      <c r="B345" s="20"/>
      <c r="C345" s="20"/>
      <c r="D345" s="20"/>
      <c r="E345" s="20"/>
      <c r="F345" s="20"/>
      <c r="G345" s="177"/>
      <c r="H345" s="20"/>
      <c r="I345" s="20"/>
      <c r="J345" s="20"/>
      <c r="K345" s="20"/>
      <c r="L345" s="20"/>
      <c r="M345" s="20"/>
      <c r="N345" s="20"/>
      <c r="O345" s="20"/>
      <c r="P345" s="162"/>
      <c r="Q345" s="20"/>
      <c r="R345" s="20"/>
      <c r="S345" s="20"/>
      <c r="T345" s="20"/>
      <c r="U345" s="20"/>
      <c r="V345" s="20"/>
      <c r="W345" s="20"/>
      <c r="X345" s="20"/>
      <c r="Y345" s="20"/>
      <c r="Z345" s="20"/>
      <c r="AA345" s="20"/>
      <c r="AB345" s="20"/>
      <c r="AC345" s="20"/>
      <c r="AD345" s="20"/>
      <c r="AE345" s="20"/>
      <c r="AF345" s="20"/>
      <c r="AG345" s="20"/>
      <c r="AH345" s="20"/>
      <c r="AI345" s="20"/>
      <c r="AJ345" s="20"/>
    </row>
    <row r="346" spans="1:36" x14ac:dyDescent="0.25">
      <c r="A346" s="20"/>
      <c r="B346" s="20"/>
      <c r="C346" s="20"/>
      <c r="D346" s="20"/>
      <c r="E346" s="20"/>
      <c r="F346" s="20"/>
      <c r="G346" s="177"/>
      <c r="H346" s="20"/>
      <c r="I346" s="20"/>
      <c r="J346" s="20"/>
      <c r="K346" s="20"/>
      <c r="L346" s="20"/>
      <c r="M346" s="20"/>
      <c r="N346" s="20"/>
      <c r="O346" s="20"/>
      <c r="P346" s="162"/>
      <c r="Q346" s="20"/>
      <c r="R346" s="20"/>
      <c r="S346" s="20"/>
      <c r="T346" s="20"/>
      <c r="U346" s="20"/>
      <c r="V346" s="20"/>
      <c r="W346" s="20"/>
      <c r="X346" s="20"/>
      <c r="Y346" s="20"/>
      <c r="Z346" s="20"/>
      <c r="AA346" s="20"/>
      <c r="AB346" s="20"/>
      <c r="AC346" s="20"/>
      <c r="AD346" s="20"/>
      <c r="AE346" s="20"/>
      <c r="AF346" s="20"/>
      <c r="AG346" s="20"/>
      <c r="AH346" s="20"/>
      <c r="AI346" s="20"/>
      <c r="AJ346" s="20"/>
    </row>
    <row r="347" spans="1:36" x14ac:dyDescent="0.25">
      <c r="A347" s="20"/>
      <c r="B347" s="20"/>
      <c r="C347" s="20"/>
      <c r="D347" s="20"/>
      <c r="E347" s="20"/>
      <c r="F347" s="20"/>
      <c r="G347" s="177"/>
      <c r="H347" s="20"/>
      <c r="I347" s="20"/>
      <c r="J347" s="20"/>
      <c r="K347" s="20"/>
      <c r="L347" s="20"/>
      <c r="M347" s="20"/>
      <c r="N347" s="20"/>
      <c r="O347" s="20"/>
      <c r="P347" s="162"/>
      <c r="Q347" s="20"/>
      <c r="R347" s="20"/>
      <c r="S347" s="20"/>
      <c r="T347" s="20"/>
      <c r="U347" s="20"/>
      <c r="V347" s="20"/>
      <c r="W347" s="20"/>
      <c r="X347" s="20"/>
      <c r="Y347" s="20"/>
      <c r="Z347" s="20"/>
      <c r="AA347" s="20"/>
      <c r="AB347" s="20"/>
      <c r="AC347" s="20"/>
      <c r="AD347" s="20"/>
      <c r="AE347" s="20"/>
      <c r="AF347" s="20"/>
      <c r="AG347" s="20"/>
      <c r="AH347" s="20"/>
      <c r="AI347" s="20"/>
      <c r="AJ347" s="20"/>
    </row>
    <row r="348" spans="1:36" x14ac:dyDescent="0.25">
      <c r="A348" s="20"/>
      <c r="B348" s="20"/>
      <c r="C348" s="20"/>
      <c r="D348" s="20"/>
      <c r="E348" s="20"/>
      <c r="F348" s="20"/>
      <c r="G348" s="177"/>
      <c r="H348" s="20"/>
      <c r="I348" s="20"/>
      <c r="J348" s="20"/>
      <c r="K348" s="20"/>
      <c r="L348" s="20"/>
      <c r="M348" s="20"/>
      <c r="N348" s="20"/>
      <c r="O348" s="20"/>
      <c r="P348" s="162"/>
      <c r="Q348" s="20"/>
      <c r="R348" s="20"/>
      <c r="S348" s="20"/>
      <c r="T348" s="20"/>
      <c r="U348" s="20"/>
      <c r="V348" s="20"/>
      <c r="W348" s="20"/>
      <c r="X348" s="20"/>
      <c r="Y348" s="20"/>
      <c r="Z348" s="20"/>
      <c r="AA348" s="20"/>
      <c r="AB348" s="20"/>
      <c r="AC348" s="20"/>
      <c r="AD348" s="20"/>
      <c r="AE348" s="20"/>
      <c r="AF348" s="20"/>
      <c r="AG348" s="20"/>
      <c r="AH348" s="20"/>
      <c r="AI348" s="20"/>
      <c r="AJ348" s="20"/>
    </row>
    <row r="349" spans="1:36" x14ac:dyDescent="0.25">
      <c r="A349" s="20"/>
      <c r="B349" s="20"/>
      <c r="C349" s="20"/>
      <c r="D349" s="20"/>
      <c r="E349" s="20"/>
      <c r="F349" s="20"/>
      <c r="G349" s="177"/>
      <c r="H349" s="20"/>
      <c r="I349" s="20"/>
      <c r="J349" s="20"/>
      <c r="K349" s="20"/>
      <c r="L349" s="20"/>
      <c r="M349" s="20"/>
      <c r="N349" s="20"/>
      <c r="O349" s="20"/>
      <c r="P349" s="162"/>
      <c r="Q349" s="20"/>
      <c r="R349" s="20"/>
      <c r="S349" s="20"/>
      <c r="T349" s="20"/>
      <c r="U349" s="20"/>
      <c r="V349" s="20"/>
      <c r="W349" s="20"/>
      <c r="X349" s="20"/>
      <c r="Y349" s="20"/>
      <c r="Z349" s="20"/>
      <c r="AA349" s="20"/>
      <c r="AB349" s="20"/>
      <c r="AC349" s="20"/>
      <c r="AD349" s="20"/>
      <c r="AE349" s="20"/>
      <c r="AF349" s="20"/>
      <c r="AG349" s="20"/>
      <c r="AH349" s="20"/>
      <c r="AI349" s="20"/>
      <c r="AJ349" s="20"/>
    </row>
    <row r="350" spans="1:36" x14ac:dyDescent="0.25">
      <c r="A350" s="20"/>
      <c r="B350" s="20"/>
      <c r="C350" s="20"/>
      <c r="D350" s="20"/>
      <c r="E350" s="20"/>
      <c r="F350" s="20"/>
      <c r="G350" s="177"/>
      <c r="H350" s="20"/>
      <c r="I350" s="20"/>
      <c r="J350" s="20"/>
      <c r="K350" s="20"/>
      <c r="L350" s="20"/>
      <c r="M350" s="20"/>
      <c r="N350" s="20"/>
      <c r="O350" s="20"/>
      <c r="P350" s="162"/>
      <c r="Q350" s="20"/>
      <c r="R350" s="20"/>
      <c r="S350" s="20"/>
      <c r="T350" s="20"/>
      <c r="U350" s="20"/>
      <c r="V350" s="20"/>
      <c r="W350" s="20"/>
      <c r="X350" s="20"/>
      <c r="Y350" s="20"/>
      <c r="Z350" s="20"/>
      <c r="AA350" s="20"/>
      <c r="AB350" s="20"/>
      <c r="AC350" s="20"/>
      <c r="AD350" s="20"/>
      <c r="AE350" s="20"/>
      <c r="AF350" s="20"/>
      <c r="AG350" s="20"/>
      <c r="AH350" s="20"/>
      <c r="AI350" s="20"/>
      <c r="AJ350" s="20"/>
    </row>
    <row r="351" spans="1:36" x14ac:dyDescent="0.25">
      <c r="A351" s="20"/>
      <c r="B351" s="20"/>
      <c r="C351" s="20"/>
      <c r="D351" s="20"/>
      <c r="E351" s="20"/>
      <c r="F351" s="20"/>
      <c r="G351" s="177"/>
      <c r="H351" s="20"/>
      <c r="I351" s="20"/>
      <c r="J351" s="20"/>
      <c r="K351" s="20"/>
      <c r="L351" s="20"/>
      <c r="M351" s="20"/>
      <c r="N351" s="20"/>
      <c r="O351" s="20"/>
      <c r="P351" s="162"/>
      <c r="Q351" s="20"/>
      <c r="R351" s="20"/>
      <c r="S351" s="20"/>
      <c r="T351" s="20"/>
      <c r="U351" s="20"/>
      <c r="V351" s="20"/>
      <c r="W351" s="20"/>
      <c r="X351" s="20"/>
      <c r="Y351" s="20"/>
      <c r="Z351" s="20"/>
      <c r="AA351" s="20"/>
      <c r="AB351" s="20"/>
      <c r="AC351" s="20"/>
      <c r="AD351" s="20"/>
      <c r="AE351" s="20"/>
      <c r="AF351" s="20"/>
      <c r="AG351" s="20"/>
      <c r="AH351" s="20"/>
      <c r="AI351" s="20"/>
      <c r="AJ351" s="20"/>
    </row>
    <row r="352" spans="1:36" x14ac:dyDescent="0.25">
      <c r="A352" s="20"/>
      <c r="B352" s="20"/>
      <c r="C352" s="20"/>
      <c r="D352" s="20"/>
      <c r="E352" s="20"/>
      <c r="F352" s="20"/>
      <c r="G352" s="177"/>
      <c r="H352" s="20"/>
      <c r="I352" s="20"/>
      <c r="J352" s="20"/>
      <c r="K352" s="20"/>
      <c r="L352" s="20"/>
      <c r="M352" s="20"/>
      <c r="N352" s="20"/>
      <c r="O352" s="20"/>
      <c r="P352" s="162"/>
      <c r="Q352" s="20"/>
      <c r="R352" s="20"/>
      <c r="S352" s="20"/>
      <c r="T352" s="20"/>
      <c r="U352" s="20"/>
      <c r="V352" s="20"/>
      <c r="W352" s="20"/>
      <c r="X352" s="20"/>
      <c r="Y352" s="20"/>
      <c r="Z352" s="20"/>
      <c r="AA352" s="20"/>
      <c r="AB352" s="20"/>
      <c r="AC352" s="20"/>
      <c r="AD352" s="20"/>
      <c r="AE352" s="20"/>
      <c r="AF352" s="20"/>
      <c r="AG352" s="20"/>
      <c r="AH352" s="20"/>
      <c r="AI352" s="20"/>
      <c r="AJ352" s="20"/>
    </row>
    <row r="353" spans="1:36" x14ac:dyDescent="0.25">
      <c r="A353" s="20"/>
      <c r="B353" s="20"/>
      <c r="C353" s="20"/>
      <c r="D353" s="20"/>
      <c r="E353" s="20"/>
      <c r="F353" s="20"/>
      <c r="G353" s="177"/>
      <c r="H353" s="20"/>
      <c r="I353" s="20"/>
      <c r="J353" s="20"/>
      <c r="K353" s="20"/>
      <c r="L353" s="20"/>
      <c r="M353" s="20"/>
      <c r="N353" s="20"/>
      <c r="O353" s="20"/>
      <c r="P353" s="162"/>
      <c r="Q353" s="20"/>
      <c r="R353" s="20"/>
      <c r="S353" s="20"/>
      <c r="T353" s="20"/>
      <c r="U353" s="20"/>
      <c r="V353" s="20"/>
      <c r="W353" s="20"/>
      <c r="X353" s="20"/>
      <c r="Y353" s="20"/>
      <c r="Z353" s="20"/>
      <c r="AA353" s="20"/>
      <c r="AB353" s="20"/>
      <c r="AC353" s="20"/>
      <c r="AD353" s="20"/>
      <c r="AE353" s="20"/>
      <c r="AF353" s="20"/>
      <c r="AG353" s="20"/>
      <c r="AH353" s="20"/>
      <c r="AI353" s="20"/>
      <c r="AJ353" s="20"/>
    </row>
    <row r="354" spans="1:36" x14ac:dyDescent="0.25">
      <c r="A354" s="20"/>
      <c r="B354" s="20"/>
      <c r="C354" s="20"/>
      <c r="D354" s="20"/>
      <c r="E354" s="20"/>
      <c r="F354" s="20"/>
      <c r="G354" s="177"/>
      <c r="H354" s="20"/>
      <c r="I354" s="20"/>
      <c r="J354" s="20"/>
      <c r="K354" s="20"/>
      <c r="L354" s="20"/>
      <c r="M354" s="20"/>
      <c r="N354" s="20"/>
      <c r="O354" s="20"/>
      <c r="P354" s="162"/>
      <c r="Q354" s="20"/>
      <c r="R354" s="20"/>
      <c r="S354" s="20"/>
      <c r="T354" s="20"/>
      <c r="U354" s="20"/>
      <c r="V354" s="20"/>
      <c r="W354" s="20"/>
      <c r="X354" s="20"/>
      <c r="Y354" s="20"/>
      <c r="Z354" s="20"/>
      <c r="AA354" s="20"/>
      <c r="AB354" s="20"/>
      <c r="AC354" s="20"/>
      <c r="AD354" s="20"/>
      <c r="AE354" s="20"/>
      <c r="AF354" s="20"/>
      <c r="AG354" s="20"/>
      <c r="AH354" s="20"/>
      <c r="AI354" s="20"/>
      <c r="AJ354" s="20"/>
    </row>
    <row r="355" spans="1:36" x14ac:dyDescent="0.25">
      <c r="A355" s="20"/>
      <c r="B355" s="20"/>
      <c r="C355" s="20"/>
      <c r="D355" s="20"/>
      <c r="E355" s="20"/>
      <c r="F355" s="20"/>
      <c r="G355" s="177"/>
      <c r="H355" s="20"/>
      <c r="I355" s="20"/>
      <c r="J355" s="20"/>
      <c r="K355" s="20"/>
      <c r="L355" s="20"/>
      <c r="M355" s="20"/>
      <c r="N355" s="20"/>
      <c r="O355" s="20"/>
      <c r="P355" s="162"/>
      <c r="Q355" s="20"/>
      <c r="R355" s="20"/>
      <c r="S355" s="20"/>
      <c r="T355" s="20"/>
      <c r="U355" s="20"/>
      <c r="V355" s="20"/>
      <c r="W355" s="20"/>
      <c r="X355" s="20"/>
      <c r="Y355" s="20"/>
      <c r="Z355" s="20"/>
      <c r="AA355" s="20"/>
      <c r="AB355" s="20"/>
      <c r="AC355" s="20"/>
      <c r="AD355" s="20"/>
      <c r="AE355" s="20"/>
      <c r="AF355" s="20"/>
      <c r="AG355" s="20"/>
      <c r="AH355" s="20"/>
      <c r="AI355" s="20"/>
      <c r="AJ355" s="20"/>
    </row>
    <row r="356" spans="1:36" x14ac:dyDescent="0.25">
      <c r="A356" s="20"/>
      <c r="B356" s="20"/>
      <c r="C356" s="20"/>
      <c r="D356" s="20"/>
      <c r="E356" s="20"/>
      <c r="F356" s="20"/>
      <c r="G356" s="177"/>
      <c r="H356" s="20"/>
      <c r="I356" s="20"/>
      <c r="J356" s="20"/>
      <c r="K356" s="20"/>
      <c r="L356" s="20"/>
      <c r="M356" s="20"/>
      <c r="N356" s="20"/>
      <c r="O356" s="20"/>
      <c r="P356" s="162"/>
      <c r="Q356" s="20"/>
      <c r="R356" s="20"/>
      <c r="S356" s="20"/>
      <c r="T356" s="20"/>
      <c r="U356" s="20"/>
      <c r="V356" s="20"/>
      <c r="W356" s="20"/>
      <c r="X356" s="20"/>
      <c r="Y356" s="20"/>
      <c r="Z356" s="20"/>
      <c r="AA356" s="20"/>
      <c r="AB356" s="20"/>
      <c r="AC356" s="20"/>
      <c r="AD356" s="20"/>
      <c r="AE356" s="20"/>
      <c r="AF356" s="20"/>
      <c r="AG356" s="20"/>
      <c r="AH356" s="20"/>
      <c r="AI356" s="20"/>
      <c r="AJ356" s="20"/>
    </row>
    <row r="357" spans="1:36" x14ac:dyDescent="0.25">
      <c r="A357" s="20"/>
      <c r="B357" s="20"/>
      <c r="C357" s="20"/>
      <c r="D357" s="20"/>
      <c r="E357" s="20"/>
      <c r="F357" s="20"/>
      <c r="G357" s="177"/>
      <c r="H357" s="20"/>
      <c r="I357" s="20"/>
      <c r="J357" s="20"/>
      <c r="K357" s="20"/>
      <c r="L357" s="20"/>
      <c r="M357" s="20"/>
      <c r="N357" s="20"/>
      <c r="O357" s="20"/>
      <c r="P357" s="162"/>
      <c r="Q357" s="20"/>
      <c r="R357" s="20"/>
      <c r="S357" s="20"/>
      <c r="T357" s="20"/>
      <c r="U357" s="20"/>
      <c r="V357" s="20"/>
      <c r="W357" s="20"/>
      <c r="X357" s="20"/>
      <c r="Y357" s="20"/>
      <c r="Z357" s="20"/>
      <c r="AA357" s="20"/>
      <c r="AB357" s="20"/>
      <c r="AC357" s="20"/>
      <c r="AD357" s="20"/>
      <c r="AE357" s="20"/>
      <c r="AF357" s="20"/>
      <c r="AG357" s="20"/>
      <c r="AH357" s="20"/>
      <c r="AI357" s="20"/>
      <c r="AJ357" s="20"/>
    </row>
    <row r="358" spans="1:36" x14ac:dyDescent="0.25">
      <c r="A358" s="20"/>
      <c r="B358" s="20"/>
      <c r="C358" s="20"/>
      <c r="D358" s="20"/>
      <c r="E358" s="20"/>
      <c r="F358" s="20"/>
      <c r="G358" s="177"/>
      <c r="H358" s="20"/>
      <c r="I358" s="20"/>
      <c r="J358" s="20"/>
      <c r="K358" s="20"/>
      <c r="L358" s="20"/>
      <c r="M358" s="20"/>
      <c r="N358" s="20"/>
      <c r="O358" s="20"/>
      <c r="P358" s="162"/>
      <c r="Q358" s="20"/>
      <c r="R358" s="20"/>
      <c r="S358" s="20"/>
      <c r="T358" s="20"/>
      <c r="U358" s="20"/>
      <c r="V358" s="20"/>
      <c r="W358" s="20"/>
      <c r="X358" s="20"/>
      <c r="Y358" s="20"/>
      <c r="Z358" s="20"/>
      <c r="AA358" s="20"/>
      <c r="AB358" s="20"/>
      <c r="AC358" s="20"/>
      <c r="AD358" s="20"/>
      <c r="AE358" s="20"/>
      <c r="AF358" s="20"/>
      <c r="AG358" s="20"/>
      <c r="AH358" s="20"/>
      <c r="AI358" s="20"/>
      <c r="AJ358" s="20"/>
    </row>
    <row r="359" spans="1:36" x14ac:dyDescent="0.25">
      <c r="A359" s="20"/>
      <c r="B359" s="20"/>
      <c r="C359" s="20"/>
      <c r="D359" s="20"/>
      <c r="E359" s="20"/>
      <c r="F359" s="20"/>
      <c r="G359" s="177"/>
      <c r="H359" s="20"/>
      <c r="I359" s="20"/>
      <c r="J359" s="20"/>
      <c r="K359" s="20"/>
      <c r="L359" s="20"/>
      <c r="M359" s="20"/>
      <c r="N359" s="20"/>
      <c r="O359" s="20"/>
      <c r="P359" s="162"/>
      <c r="Q359" s="20"/>
      <c r="R359" s="20"/>
      <c r="S359" s="20"/>
      <c r="T359" s="20"/>
      <c r="U359" s="20"/>
      <c r="V359" s="20"/>
      <c r="W359" s="20"/>
      <c r="X359" s="20"/>
      <c r="Y359" s="20"/>
      <c r="Z359" s="20"/>
      <c r="AA359" s="20"/>
      <c r="AB359" s="20"/>
      <c r="AC359" s="20"/>
      <c r="AD359" s="20"/>
      <c r="AE359" s="20"/>
      <c r="AF359" s="20"/>
      <c r="AG359" s="20"/>
      <c r="AH359" s="20"/>
      <c r="AI359" s="20"/>
      <c r="AJ359" s="20"/>
    </row>
    <row r="360" spans="1:36" x14ac:dyDescent="0.25">
      <c r="A360" s="20"/>
      <c r="B360" s="20"/>
      <c r="C360" s="20"/>
      <c r="D360" s="20"/>
      <c r="E360" s="20"/>
      <c r="F360" s="20"/>
      <c r="G360" s="177"/>
      <c r="H360" s="20"/>
      <c r="I360" s="20"/>
      <c r="J360" s="20"/>
      <c r="K360" s="20"/>
      <c r="L360" s="20"/>
      <c r="M360" s="20"/>
      <c r="N360" s="20"/>
      <c r="O360" s="20"/>
      <c r="P360" s="162"/>
      <c r="Q360" s="20"/>
      <c r="R360" s="20"/>
      <c r="S360" s="20"/>
      <c r="T360" s="20"/>
      <c r="U360" s="20"/>
      <c r="V360" s="20"/>
      <c r="W360" s="20"/>
      <c r="X360" s="20"/>
      <c r="Y360" s="20"/>
      <c r="Z360" s="20"/>
      <c r="AA360" s="20"/>
      <c r="AB360" s="20"/>
      <c r="AC360" s="20"/>
      <c r="AD360" s="20"/>
      <c r="AE360" s="20"/>
      <c r="AF360" s="20"/>
      <c r="AG360" s="20"/>
      <c r="AH360" s="20"/>
      <c r="AI360" s="20"/>
      <c r="AJ360" s="20"/>
    </row>
    <row r="361" spans="1:36" x14ac:dyDescent="0.25">
      <c r="A361" s="20"/>
      <c r="B361" s="20"/>
      <c r="C361" s="20"/>
      <c r="D361" s="20"/>
      <c r="E361" s="20"/>
      <c r="F361" s="20"/>
      <c r="G361" s="177"/>
      <c r="H361" s="20"/>
      <c r="I361" s="20"/>
      <c r="J361" s="20"/>
      <c r="K361" s="20"/>
      <c r="L361" s="20"/>
      <c r="M361" s="20"/>
      <c r="N361" s="20"/>
      <c r="O361" s="20"/>
      <c r="P361" s="162"/>
      <c r="Q361" s="20"/>
      <c r="R361" s="20"/>
      <c r="S361" s="20"/>
      <c r="T361" s="20"/>
      <c r="U361" s="20"/>
      <c r="V361" s="20"/>
      <c r="W361" s="20"/>
      <c r="X361" s="20"/>
      <c r="Y361" s="20"/>
      <c r="Z361" s="20"/>
      <c r="AA361" s="20"/>
      <c r="AB361" s="20"/>
      <c r="AC361" s="20"/>
      <c r="AD361" s="20"/>
      <c r="AE361" s="20"/>
      <c r="AF361" s="20"/>
      <c r="AG361" s="20"/>
      <c r="AH361" s="20"/>
      <c r="AI361" s="20"/>
      <c r="AJ361" s="20"/>
    </row>
  </sheetData>
  <sheetProtection algorithmName="SHA-512" hashValue="Jd4r7kk5UqG+J1vRvYIx/kFcSjlFHDCh01galqJT8vYhao/Dpzx7Z1W7fRL2s9xxpG9sfUVVjE5yZSpGRjOFzQ==" saltValue="/umlpYaxYv1W8GUhAL40lg==" spinCount="100000" sheet="1" selectLockedCells="1" sort="0"/>
  <mergeCells count="541">
    <mergeCell ref="F140:G140"/>
    <mergeCell ref="F141:G141"/>
    <mergeCell ref="F142:G142"/>
    <mergeCell ref="F143:G143"/>
    <mergeCell ref="F144:G144"/>
    <mergeCell ref="F145:G145"/>
    <mergeCell ref="F131:G131"/>
    <mergeCell ref="F132:G132"/>
    <mergeCell ref="F133:G133"/>
    <mergeCell ref="F134:G134"/>
    <mergeCell ref="F135:G135"/>
    <mergeCell ref="F136:G136"/>
    <mergeCell ref="F137:G137"/>
    <mergeCell ref="F138:G138"/>
    <mergeCell ref="F139:G139"/>
    <mergeCell ref="F122:G122"/>
    <mergeCell ref="F123:G123"/>
    <mergeCell ref="F124:G124"/>
    <mergeCell ref="F125:G125"/>
    <mergeCell ref="F126:G126"/>
    <mergeCell ref="F127:G127"/>
    <mergeCell ref="F128:G128"/>
    <mergeCell ref="F129:G129"/>
    <mergeCell ref="F130:G130"/>
    <mergeCell ref="B145:C145"/>
    <mergeCell ref="D130:E130"/>
    <mergeCell ref="D131:E131"/>
    <mergeCell ref="D132:E132"/>
    <mergeCell ref="D133:E133"/>
    <mergeCell ref="D134:E134"/>
    <mergeCell ref="D135:E135"/>
    <mergeCell ref="D136:E136"/>
    <mergeCell ref="B2:G2"/>
    <mergeCell ref="F93:G93"/>
    <mergeCell ref="F94:G94"/>
    <mergeCell ref="F95:G95"/>
    <mergeCell ref="F96:G96"/>
    <mergeCell ref="F97:G97"/>
    <mergeCell ref="F98:G98"/>
    <mergeCell ref="F99:G99"/>
    <mergeCell ref="F100:G100"/>
    <mergeCell ref="C75:G75"/>
    <mergeCell ref="C76:G76"/>
    <mergeCell ref="C77:G77"/>
    <mergeCell ref="C78:G78"/>
    <mergeCell ref="C79:G79"/>
    <mergeCell ref="C80:G80"/>
    <mergeCell ref="C81:G81"/>
    <mergeCell ref="B123:C123"/>
    <mergeCell ref="B124:C124"/>
    <mergeCell ref="B125:C125"/>
    <mergeCell ref="B126:C126"/>
    <mergeCell ref="B127:C127"/>
    <mergeCell ref="B128:C128"/>
    <mergeCell ref="B129:C129"/>
    <mergeCell ref="C15:G15"/>
    <mergeCell ref="C16:G16"/>
    <mergeCell ref="C17:G17"/>
    <mergeCell ref="C82:G82"/>
    <mergeCell ref="C83:G83"/>
    <mergeCell ref="F110:G110"/>
    <mergeCell ref="F111:G111"/>
    <mergeCell ref="F112:G112"/>
    <mergeCell ref="F113:G113"/>
    <mergeCell ref="F114:G114"/>
    <mergeCell ref="F115:G115"/>
    <mergeCell ref="F116:G116"/>
    <mergeCell ref="F117:G117"/>
    <mergeCell ref="F118:G118"/>
    <mergeCell ref="F119:G119"/>
    <mergeCell ref="F120:G120"/>
    <mergeCell ref="F121:G121"/>
    <mergeCell ref="B143:C143"/>
    <mergeCell ref="B144:C144"/>
    <mergeCell ref="B142:C142"/>
    <mergeCell ref="B130:C130"/>
    <mergeCell ref="B131:C131"/>
    <mergeCell ref="B132:C132"/>
    <mergeCell ref="B133:C133"/>
    <mergeCell ref="B134:C134"/>
    <mergeCell ref="B135:C135"/>
    <mergeCell ref="B136:C136"/>
    <mergeCell ref="B137:C137"/>
    <mergeCell ref="B138:C138"/>
    <mergeCell ref="B139:C139"/>
    <mergeCell ref="B140:C140"/>
    <mergeCell ref="B141:C141"/>
    <mergeCell ref="C64:G64"/>
    <mergeCell ref="C65:G65"/>
    <mergeCell ref="C84:G84"/>
    <mergeCell ref="C85:G85"/>
    <mergeCell ref="C86:G86"/>
    <mergeCell ref="C87:G87"/>
    <mergeCell ref="C88:G88"/>
    <mergeCell ref="C66:G66"/>
    <mergeCell ref="C67:G67"/>
    <mergeCell ref="C68:G68"/>
    <mergeCell ref="C69:G69"/>
    <mergeCell ref="C70:G70"/>
    <mergeCell ref="C71:G71"/>
    <mergeCell ref="C72:G72"/>
    <mergeCell ref="C73:G73"/>
    <mergeCell ref="C74:G74"/>
    <mergeCell ref="C55:G55"/>
    <mergeCell ref="C56:G56"/>
    <mergeCell ref="C57:G57"/>
    <mergeCell ref="C58:G58"/>
    <mergeCell ref="C59:G59"/>
    <mergeCell ref="C60:G60"/>
    <mergeCell ref="C61:G61"/>
    <mergeCell ref="C62:G62"/>
    <mergeCell ref="C63:G63"/>
    <mergeCell ref="C46:G46"/>
    <mergeCell ref="C47:G47"/>
    <mergeCell ref="C48:G48"/>
    <mergeCell ref="C49:G49"/>
    <mergeCell ref="C50:G50"/>
    <mergeCell ref="C51:G51"/>
    <mergeCell ref="C52:G52"/>
    <mergeCell ref="C53:G53"/>
    <mergeCell ref="C54:G54"/>
    <mergeCell ref="S19:V19"/>
    <mergeCell ref="M10:N10"/>
    <mergeCell ref="C21:G21"/>
    <mergeCell ref="C22:G22"/>
    <mergeCell ref="C23:G23"/>
    <mergeCell ref="C24:G24"/>
    <mergeCell ref="C25:G25"/>
    <mergeCell ref="C26:G26"/>
    <mergeCell ref="C12:G12"/>
    <mergeCell ref="C13:G13"/>
    <mergeCell ref="C14:G14"/>
    <mergeCell ref="K13:L13"/>
    <mergeCell ref="K12:L12"/>
    <mergeCell ref="H10:I10"/>
    <mergeCell ref="K16:L16"/>
    <mergeCell ref="C18:G18"/>
    <mergeCell ref="B11:F11"/>
    <mergeCell ref="B6:C6"/>
    <mergeCell ref="B7:C7"/>
    <mergeCell ref="B8:C8"/>
    <mergeCell ref="Q8:S8"/>
    <mergeCell ref="Q9:S9"/>
    <mergeCell ref="S12:V12"/>
    <mergeCell ref="S13:V13"/>
    <mergeCell ref="Q7:S7"/>
    <mergeCell ref="Q6:S6"/>
    <mergeCell ref="M7:N7"/>
    <mergeCell ref="M6:N6"/>
    <mergeCell ref="M8:N8"/>
    <mergeCell ref="M9:N9"/>
    <mergeCell ref="S18:V18"/>
    <mergeCell ref="M47:N47"/>
    <mergeCell ref="M51:N51"/>
    <mergeCell ref="M48:N48"/>
    <mergeCell ref="M49:N49"/>
    <mergeCell ref="K21:L21"/>
    <mergeCell ref="K20:L20"/>
    <mergeCell ref="K19:L19"/>
    <mergeCell ref="K18:L18"/>
    <mergeCell ref="K17:L17"/>
    <mergeCell ref="M34:N34"/>
    <mergeCell ref="M35:N35"/>
    <mergeCell ref="M36:N36"/>
    <mergeCell ref="M37:N37"/>
    <mergeCell ref="M38:N38"/>
    <mergeCell ref="M39:N39"/>
    <mergeCell ref="M25:N25"/>
    <mergeCell ref="M26:N26"/>
    <mergeCell ref="M27:N27"/>
    <mergeCell ref="M28:N28"/>
    <mergeCell ref="M29:N29"/>
    <mergeCell ref="M30:N30"/>
    <mergeCell ref="M31:N31"/>
    <mergeCell ref="M32:N32"/>
    <mergeCell ref="M33:N33"/>
    <mergeCell ref="D129:E129"/>
    <mergeCell ref="D143:E143"/>
    <mergeCell ref="D113:E113"/>
    <mergeCell ref="D114:E114"/>
    <mergeCell ref="D115:E115"/>
    <mergeCell ref="D116:E116"/>
    <mergeCell ref="D117:E117"/>
    <mergeCell ref="D118:E118"/>
    <mergeCell ref="D119:E119"/>
    <mergeCell ref="D137:E137"/>
    <mergeCell ref="D138:E138"/>
    <mergeCell ref="D139:E139"/>
    <mergeCell ref="D140:E140"/>
    <mergeCell ref="D141:E141"/>
    <mergeCell ref="D142:E142"/>
    <mergeCell ref="D126:E126"/>
    <mergeCell ref="D127:E127"/>
    <mergeCell ref="D128:E128"/>
    <mergeCell ref="D144:E144"/>
    <mergeCell ref="D145:E145"/>
    <mergeCell ref="J4:Y4"/>
    <mergeCell ref="M12:N12"/>
    <mergeCell ref="M13:N13"/>
    <mergeCell ref="M14:N14"/>
    <mergeCell ref="M15:N15"/>
    <mergeCell ref="M16:N16"/>
    <mergeCell ref="M17:N17"/>
    <mergeCell ref="M18:N18"/>
    <mergeCell ref="M19:N19"/>
    <mergeCell ref="M20:N20"/>
    <mergeCell ref="M21:N21"/>
    <mergeCell ref="M22:N22"/>
    <mergeCell ref="M23:N23"/>
    <mergeCell ref="M24:N24"/>
    <mergeCell ref="D120:E120"/>
    <mergeCell ref="D121:E121"/>
    <mergeCell ref="D122:E122"/>
    <mergeCell ref="D123:E123"/>
    <mergeCell ref="D124:E124"/>
    <mergeCell ref="D125:E125"/>
    <mergeCell ref="D111:E111"/>
    <mergeCell ref="D112:E112"/>
    <mergeCell ref="K49:L49"/>
    <mergeCell ref="K52:L52"/>
    <mergeCell ref="K55:L55"/>
    <mergeCell ref="K83:L83"/>
    <mergeCell ref="M69:N69"/>
    <mergeCell ref="M70:N70"/>
    <mergeCell ref="M71:N71"/>
    <mergeCell ref="M72:N72"/>
    <mergeCell ref="K72:L72"/>
    <mergeCell ref="B118:C118"/>
    <mergeCell ref="B119:C119"/>
    <mergeCell ref="B120:C120"/>
    <mergeCell ref="B121:C121"/>
    <mergeCell ref="B122:C122"/>
    <mergeCell ref="D93:E93"/>
    <mergeCell ref="D94:E94"/>
    <mergeCell ref="D95:E95"/>
    <mergeCell ref="D96:E96"/>
    <mergeCell ref="B93:C93"/>
    <mergeCell ref="B94:C94"/>
    <mergeCell ref="B95:C95"/>
    <mergeCell ref="B96:C96"/>
    <mergeCell ref="B97:C97"/>
    <mergeCell ref="B98:C98"/>
    <mergeCell ref="B99:C99"/>
    <mergeCell ref="B100:C100"/>
    <mergeCell ref="B101:C101"/>
    <mergeCell ref="B110:C110"/>
    <mergeCell ref="D110:E110"/>
    <mergeCell ref="B111:C111"/>
    <mergeCell ref="B112:C112"/>
    <mergeCell ref="B113:C113"/>
    <mergeCell ref="B114:C114"/>
    <mergeCell ref="D104:E104"/>
    <mergeCell ref="B102:C102"/>
    <mergeCell ref="B103:C103"/>
    <mergeCell ref="B104:C104"/>
    <mergeCell ref="B115:C115"/>
    <mergeCell ref="B116:C116"/>
    <mergeCell ref="B117:C117"/>
    <mergeCell ref="F105:G105"/>
    <mergeCell ref="F106:G106"/>
    <mergeCell ref="F107:G107"/>
    <mergeCell ref="F108:G108"/>
    <mergeCell ref="F109:G109"/>
    <mergeCell ref="B106:C106"/>
    <mergeCell ref="B107:C107"/>
    <mergeCell ref="B108:C108"/>
    <mergeCell ref="B109:C109"/>
    <mergeCell ref="D106:E106"/>
    <mergeCell ref="D107:E107"/>
    <mergeCell ref="D108:E108"/>
    <mergeCell ref="D109:E109"/>
    <mergeCell ref="D105:E105"/>
    <mergeCell ref="D97:E97"/>
    <mergeCell ref="D98:E98"/>
    <mergeCell ref="M73:N73"/>
    <mergeCell ref="K87:L87"/>
    <mergeCell ref="K88:L88"/>
    <mergeCell ref="F101:G101"/>
    <mergeCell ref="F102:G102"/>
    <mergeCell ref="F103:G103"/>
    <mergeCell ref="K85:L85"/>
    <mergeCell ref="I103:AD103"/>
    <mergeCell ref="D99:E99"/>
    <mergeCell ref="D100:E100"/>
    <mergeCell ref="D101:E101"/>
    <mergeCell ref="D102:E102"/>
    <mergeCell ref="D103:E103"/>
    <mergeCell ref="K84:L84"/>
    <mergeCell ref="K81:L81"/>
    <mergeCell ref="K82:L82"/>
    <mergeCell ref="M77:N77"/>
    <mergeCell ref="M78:N78"/>
    <mergeCell ref="M79:N79"/>
    <mergeCell ref="M80:N80"/>
    <mergeCell ref="M81:N81"/>
    <mergeCell ref="M82:N82"/>
    <mergeCell ref="F104:G104"/>
    <mergeCell ref="M86:N86"/>
    <mergeCell ref="M87:N87"/>
    <mergeCell ref="M88:N88"/>
    <mergeCell ref="M85:N85"/>
    <mergeCell ref="C35:G35"/>
    <mergeCell ref="C36:G36"/>
    <mergeCell ref="C37:G37"/>
    <mergeCell ref="C38:G38"/>
    <mergeCell ref="K64:L64"/>
    <mergeCell ref="K67:L67"/>
    <mergeCell ref="K66:L66"/>
    <mergeCell ref="K65:L65"/>
    <mergeCell ref="K61:L61"/>
    <mergeCell ref="K35:L35"/>
    <mergeCell ref="K53:L53"/>
    <mergeCell ref="K56:L56"/>
    <mergeCell ref="K44:L44"/>
    <mergeCell ref="K47:L47"/>
    <mergeCell ref="K50:L50"/>
    <mergeCell ref="K60:L60"/>
    <mergeCell ref="K58:L58"/>
    <mergeCell ref="C39:G39"/>
    <mergeCell ref="C40:G40"/>
    <mergeCell ref="K42:L42"/>
    <mergeCell ref="C41:G41"/>
    <mergeCell ref="C42:G42"/>
    <mergeCell ref="C43:G43"/>
    <mergeCell ref="C44:G44"/>
    <mergeCell ref="C45:G45"/>
    <mergeCell ref="K15:L15"/>
    <mergeCell ref="K30:L30"/>
    <mergeCell ref="K26:L26"/>
    <mergeCell ref="K25:L25"/>
    <mergeCell ref="C30:G30"/>
    <mergeCell ref="C31:G31"/>
    <mergeCell ref="C32:G32"/>
    <mergeCell ref="C33:G33"/>
    <mergeCell ref="C34:G34"/>
    <mergeCell ref="K28:L28"/>
    <mergeCell ref="K29:L29"/>
    <mergeCell ref="K31:L31"/>
    <mergeCell ref="C19:G19"/>
    <mergeCell ref="C20:G20"/>
    <mergeCell ref="C27:G27"/>
    <mergeCell ref="C28:G28"/>
    <mergeCell ref="C29:G29"/>
    <mergeCell ref="K43:L43"/>
    <mergeCell ref="S49:V49"/>
    <mergeCell ref="S87:V87"/>
    <mergeCell ref="S16:V16"/>
    <mergeCell ref="S17:V17"/>
    <mergeCell ref="K32:L32"/>
    <mergeCell ref="K33:L33"/>
    <mergeCell ref="K34:L34"/>
    <mergeCell ref="S30:V30"/>
    <mergeCell ref="S31:V31"/>
    <mergeCell ref="S24:V24"/>
    <mergeCell ref="S25:V25"/>
    <mergeCell ref="S26:V26"/>
    <mergeCell ref="S27:V27"/>
    <mergeCell ref="S47:V47"/>
    <mergeCell ref="K48:L48"/>
    <mergeCell ref="S48:V48"/>
    <mergeCell ref="K39:L39"/>
    <mergeCell ref="S39:V39"/>
    <mergeCell ref="K40:L40"/>
    <mergeCell ref="S40:V40"/>
    <mergeCell ref="K41:L41"/>
    <mergeCell ref="S86:V86"/>
    <mergeCell ref="K37:L37"/>
    <mergeCell ref="S41:V41"/>
    <mergeCell ref="S50:V50"/>
    <mergeCell ref="S85:V85"/>
    <mergeCell ref="S51:V51"/>
    <mergeCell ref="M50:N50"/>
    <mergeCell ref="S37:V37"/>
    <mergeCell ref="K38:L38"/>
    <mergeCell ref="S38:V38"/>
    <mergeCell ref="K45:L45"/>
    <mergeCell ref="S45:V45"/>
    <mergeCell ref="K46:L46"/>
    <mergeCell ref="S46:V46"/>
    <mergeCell ref="M40:N40"/>
    <mergeCell ref="M41:N41"/>
    <mergeCell ref="M42:N42"/>
    <mergeCell ref="M43:N43"/>
    <mergeCell ref="M44:N44"/>
    <mergeCell ref="M45:N45"/>
    <mergeCell ref="M46:N46"/>
    <mergeCell ref="S43:V43"/>
    <mergeCell ref="S44:V44"/>
    <mergeCell ref="S42:V42"/>
    <mergeCell ref="S65:V65"/>
    <mergeCell ref="S66:V66"/>
    <mergeCell ref="S67:V67"/>
    <mergeCell ref="C1:W1"/>
    <mergeCell ref="S32:V32"/>
    <mergeCell ref="S33:V33"/>
    <mergeCell ref="S34:V34"/>
    <mergeCell ref="S35:V35"/>
    <mergeCell ref="K36:L36"/>
    <mergeCell ref="S36:V36"/>
    <mergeCell ref="S20:V20"/>
    <mergeCell ref="S28:V28"/>
    <mergeCell ref="S29:V29"/>
    <mergeCell ref="K24:L24"/>
    <mergeCell ref="K27:L27"/>
    <mergeCell ref="K23:L23"/>
    <mergeCell ref="K22:L22"/>
    <mergeCell ref="S14:V14"/>
    <mergeCell ref="S15:V15"/>
    <mergeCell ref="S21:V21"/>
    <mergeCell ref="S22:V22"/>
    <mergeCell ref="S23:V23"/>
    <mergeCell ref="K14:L14"/>
    <mergeCell ref="H6:I6"/>
    <mergeCell ref="H7:I7"/>
    <mergeCell ref="H8:I8"/>
    <mergeCell ref="H9:I9"/>
    <mergeCell ref="K51:L51"/>
    <mergeCell ref="S58:V58"/>
    <mergeCell ref="K59:L59"/>
    <mergeCell ref="S59:V59"/>
    <mergeCell ref="M58:N58"/>
    <mergeCell ref="M59:N59"/>
    <mergeCell ref="S56:V56"/>
    <mergeCell ref="K57:L57"/>
    <mergeCell ref="S57:V57"/>
    <mergeCell ref="M56:N56"/>
    <mergeCell ref="M57:N57"/>
    <mergeCell ref="S53:V53"/>
    <mergeCell ref="M52:N52"/>
    <mergeCell ref="M53:N53"/>
    <mergeCell ref="K54:L54"/>
    <mergeCell ref="S54:V54"/>
    <mergeCell ref="S52:V52"/>
    <mergeCell ref="S55:V55"/>
    <mergeCell ref="M54:N54"/>
    <mergeCell ref="M55:N55"/>
    <mergeCell ref="S71:V71"/>
    <mergeCell ref="S79:V79"/>
    <mergeCell ref="S68:V68"/>
    <mergeCell ref="S69:V69"/>
    <mergeCell ref="S72:V72"/>
    <mergeCell ref="K68:L68"/>
    <mergeCell ref="S64:V64"/>
    <mergeCell ref="K70:L70"/>
    <mergeCell ref="S70:V70"/>
    <mergeCell ref="K71:L71"/>
    <mergeCell ref="K73:L73"/>
    <mergeCell ref="S73:V73"/>
    <mergeCell ref="K74:L74"/>
    <mergeCell ref="K69:L69"/>
    <mergeCell ref="M66:N66"/>
    <mergeCell ref="M67:N67"/>
    <mergeCell ref="M68:N68"/>
    <mergeCell ref="S60:V60"/>
    <mergeCell ref="S61:V61"/>
    <mergeCell ref="M60:N60"/>
    <mergeCell ref="M61:N61"/>
    <mergeCell ref="K62:L62"/>
    <mergeCell ref="S62:V62"/>
    <mergeCell ref="K63:L63"/>
    <mergeCell ref="S63:V63"/>
    <mergeCell ref="M62:N62"/>
    <mergeCell ref="M63:N63"/>
    <mergeCell ref="S74:V74"/>
    <mergeCell ref="M74:N74"/>
    <mergeCell ref="M64:N64"/>
    <mergeCell ref="M65:N65"/>
    <mergeCell ref="S84:V84"/>
    <mergeCell ref="B105:C105"/>
    <mergeCell ref="K76:L76"/>
    <mergeCell ref="S76:V76"/>
    <mergeCell ref="M75:N75"/>
    <mergeCell ref="M76:N76"/>
    <mergeCell ref="K77:L77"/>
    <mergeCell ref="S77:V77"/>
    <mergeCell ref="K80:L80"/>
    <mergeCell ref="S80:V80"/>
    <mergeCell ref="K78:L78"/>
    <mergeCell ref="S78:V78"/>
    <mergeCell ref="K79:L79"/>
    <mergeCell ref="K86:L86"/>
    <mergeCell ref="I93:AD93"/>
    <mergeCell ref="I94:AD94"/>
    <mergeCell ref="I95:AD95"/>
    <mergeCell ref="I96:AD96"/>
    <mergeCell ref="I97:AD97"/>
    <mergeCell ref="K75:L75"/>
    <mergeCell ref="S75:V75"/>
    <mergeCell ref="S88:V88"/>
    <mergeCell ref="S81:V81"/>
    <mergeCell ref="S82:V82"/>
    <mergeCell ref="I98:AD98"/>
    <mergeCell ref="I99:AD99"/>
    <mergeCell ref="I100:AD100"/>
    <mergeCell ref="I101:AD101"/>
    <mergeCell ref="I102:AD102"/>
    <mergeCell ref="S83:V83"/>
    <mergeCell ref="M83:N83"/>
    <mergeCell ref="M84:N84"/>
    <mergeCell ref="I104:AD104"/>
    <mergeCell ref="I105:AD105"/>
    <mergeCell ref="I106:AD106"/>
    <mergeCell ref="I107:AD107"/>
    <mergeCell ref="I108:AD108"/>
    <mergeCell ref="I109:AD109"/>
    <mergeCell ref="I110:AD110"/>
    <mergeCell ref="I111:AD111"/>
    <mergeCell ref="I112:AD112"/>
    <mergeCell ref="I113:AD113"/>
    <mergeCell ref="I114:AD114"/>
    <mergeCell ref="I115:AD115"/>
    <mergeCell ref="I116:AD116"/>
    <mergeCell ref="I117:AD117"/>
    <mergeCell ref="I118:AD118"/>
    <mergeCell ref="I119:AD119"/>
    <mergeCell ref="I120:AD120"/>
    <mergeCell ref="I121:AD121"/>
    <mergeCell ref="I122:AD122"/>
    <mergeCell ref="I123:AD123"/>
    <mergeCell ref="I124:AD124"/>
    <mergeCell ref="I125:AD125"/>
    <mergeCell ref="I126:AD126"/>
    <mergeCell ref="I127:AD127"/>
    <mergeCell ref="I128:AD128"/>
    <mergeCell ref="I129:AD129"/>
    <mergeCell ref="I130:AD130"/>
    <mergeCell ref="I131:AD131"/>
    <mergeCell ref="I132:AD132"/>
    <mergeCell ref="I133:AD133"/>
    <mergeCell ref="I143:AD143"/>
    <mergeCell ref="I144:AD144"/>
    <mergeCell ref="I145:AD145"/>
    <mergeCell ref="I134:AD134"/>
    <mergeCell ref="I135:AD135"/>
    <mergeCell ref="I136:AD136"/>
    <mergeCell ref="I137:AD137"/>
    <mergeCell ref="I138:AD138"/>
    <mergeCell ref="I139:AD139"/>
    <mergeCell ref="I140:AD140"/>
    <mergeCell ref="I141:AD141"/>
    <mergeCell ref="I142:AD142"/>
  </mergeCells>
  <conditionalFormatting sqref="J6">
    <cfRule type="cellIs" dxfId="47" priority="3" operator="lessThan">
      <formula>0.9</formula>
    </cfRule>
    <cfRule type="cellIs" dxfId="46" priority="4" operator="greaterThanOrEqual">
      <formula>0.9</formula>
    </cfRule>
  </conditionalFormatting>
  <conditionalFormatting sqref="J8">
    <cfRule type="cellIs" dxfId="45" priority="1" operator="lessThan">
      <formula>0.9</formula>
    </cfRule>
    <cfRule type="cellIs" dxfId="44" priority="2" operator="greaterThanOrEqual">
      <formula>0.9</formula>
    </cfRule>
  </conditionalFormatting>
  <dataValidations xWindow="1468" yWindow="642" count="4">
    <dataValidation type="list" allowBlank="1" showInputMessage="1" showErrorMessage="1" sqref="R13:R88" xr:uid="{00000000-0002-0000-0200-000000000000}">
      <formula1>"6 month, Discharge, 90 day- WISe"</formula1>
    </dataValidation>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200-000001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X13:X88" xr:uid="{00000000-0002-0000-0200-000002000000}">
      <formula1>"1, 2, 3, 4"</formula1>
    </dataValidation>
    <dataValidation type="list" allowBlank="1" showInputMessage="1" showErrorMessage="1" sqref="A13:A88" xr:uid="{00000000-0002-0000-0200-000003000000}">
      <formula1>"QRTP, TFC, In-Home"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V165"/>
  <sheetViews>
    <sheetView showGridLines="0" topLeftCell="A85" zoomScaleNormal="100" workbookViewId="0">
      <selection activeCell="A13" sqref="A13"/>
    </sheetView>
  </sheetViews>
  <sheetFormatPr defaultRowHeight="15" x14ac:dyDescent="0.25"/>
  <cols>
    <col min="1" max="1" width="13.7109375" customWidth="1"/>
    <col min="2" max="2" width="13.140625" customWidth="1"/>
    <col min="3" max="3" width="12.28515625" customWidth="1"/>
    <col min="4" max="4" width="11.7109375" customWidth="1"/>
    <col min="5" max="6" width="9.140625" customWidth="1"/>
    <col min="9" max="9" width="5.85546875" customWidth="1"/>
    <col min="10" max="10" width="10" customWidth="1"/>
    <col min="11" max="11" width="13" customWidth="1"/>
    <col min="13" max="13" width="4.42578125" customWidth="1"/>
    <col min="15" max="15" width="29.42578125" customWidth="1"/>
    <col min="16" max="16" width="13.85546875" customWidth="1"/>
    <col min="17" max="17" width="13.85546875" style="2" customWidth="1"/>
    <col min="18" max="18" width="13.7109375" customWidth="1"/>
    <col min="19" max="19" width="13.42578125" customWidth="1"/>
    <col min="20" max="20" width="9.140625" customWidth="1"/>
    <col min="21" max="21" width="10.7109375" style="2" customWidth="1"/>
    <col min="22" max="22" width="12.85546875" customWidth="1"/>
    <col min="23" max="23" width="9.5703125" style="2" customWidth="1"/>
    <col min="24" max="24" width="12.140625" customWidth="1"/>
    <col min="25" max="25" width="9.5703125" customWidth="1"/>
    <col min="26" max="26" width="55.42578125" customWidth="1"/>
    <col min="28" max="28" width="7.7109375" hidden="1" customWidth="1"/>
    <col min="29" max="29" width="8.5703125" hidden="1" customWidth="1"/>
    <col min="30" max="30" width="11" hidden="1" customWidth="1"/>
    <col min="32" max="32" width="9.5703125" hidden="1" customWidth="1"/>
  </cols>
  <sheetData>
    <row r="1" spans="1:47" s="20" customFormat="1" ht="26.25" x14ac:dyDescent="0.4">
      <c r="C1" s="243" t="s">
        <v>65</v>
      </c>
      <c r="D1" s="243"/>
      <c r="E1" s="243"/>
      <c r="F1" s="243"/>
      <c r="G1" s="243"/>
      <c r="H1" s="243"/>
      <c r="I1" s="243"/>
      <c r="J1" s="243"/>
      <c r="K1" s="243"/>
      <c r="L1" s="243"/>
      <c r="M1" s="243"/>
      <c r="N1" s="243"/>
      <c r="O1" s="243"/>
      <c r="P1" s="243"/>
      <c r="Q1" s="243"/>
      <c r="R1" s="243"/>
      <c r="S1" s="243"/>
      <c r="T1" s="243"/>
      <c r="U1" s="243"/>
      <c r="V1" s="243"/>
      <c r="W1" s="243"/>
      <c r="X1" s="243"/>
      <c r="Y1" s="105"/>
      <c r="Z1" s="105"/>
    </row>
    <row r="2" spans="1:47" s="20" customFormat="1" ht="27.75" customHeight="1" x14ac:dyDescent="0.25">
      <c r="A2" s="67" t="s">
        <v>3</v>
      </c>
      <c r="B2" s="316" t="str">
        <f>' October 2020'!B2:F2</f>
        <v>Doug's BRS Shack</v>
      </c>
      <c r="C2" s="317"/>
      <c r="D2" s="317"/>
      <c r="E2" s="317"/>
      <c r="F2" s="317"/>
      <c r="G2" s="318"/>
      <c r="Q2" s="162"/>
    </row>
    <row r="3" spans="1:47" s="20" customFormat="1" ht="18.75" x14ac:dyDescent="0.25">
      <c r="A3" s="68"/>
      <c r="B3" s="123"/>
      <c r="C3" s="123"/>
      <c r="D3" s="123"/>
      <c r="E3" s="123"/>
      <c r="F3" s="123"/>
      <c r="G3" s="123"/>
      <c r="H3" s="38"/>
      <c r="Q3" s="162"/>
    </row>
    <row r="4" spans="1:47" s="20" customFormat="1" ht="33" customHeight="1" x14ac:dyDescent="0.25">
      <c r="A4" s="66" t="s">
        <v>27</v>
      </c>
      <c r="B4" s="69">
        <v>1</v>
      </c>
      <c r="D4" s="66" t="s">
        <v>75</v>
      </c>
      <c r="E4" s="69">
        <v>1</v>
      </c>
      <c r="I4" s="319" t="s">
        <v>28</v>
      </c>
      <c r="J4" s="320"/>
      <c r="K4" s="259"/>
      <c r="L4" s="260"/>
      <c r="M4" s="260"/>
      <c r="N4" s="260"/>
      <c r="O4" s="260"/>
      <c r="P4" s="260"/>
      <c r="Q4" s="260"/>
      <c r="R4" s="260"/>
      <c r="S4" s="260"/>
      <c r="T4" s="260"/>
      <c r="U4" s="260"/>
      <c r="V4" s="260"/>
      <c r="W4" s="260"/>
      <c r="X4" s="260"/>
      <c r="Y4" s="260"/>
      <c r="Z4" s="261"/>
    </row>
    <row r="5" spans="1:47" s="20" customFormat="1" ht="15.75"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7" s="20" customFormat="1" ht="17.25" customHeigh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7" s="20" customFormat="1" ht="17.25" customHeigh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7" s="20" customFormat="1" ht="18" customHeight="1"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7" s="20" customFormat="1" ht="15.75" customHeight="1"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7" s="20" customFormat="1" ht="15.75" thickBot="1" x14ac:dyDescent="0.3">
      <c r="A10" s="77"/>
      <c r="B10" s="68"/>
      <c r="C10" s="38"/>
      <c r="D10" s="38"/>
      <c r="E10" s="38"/>
      <c r="F10" s="77"/>
      <c r="G10" s="38"/>
      <c r="H10" s="272" t="s">
        <v>68</v>
      </c>
      <c r="I10" s="321"/>
      <c r="J10" s="273"/>
      <c r="K10" s="116">
        <f>K9-U6</f>
        <v>0</v>
      </c>
      <c r="L10" s="76"/>
      <c r="M10" s="76"/>
      <c r="N10" s="76"/>
      <c r="O10" s="76"/>
      <c r="P10" s="76"/>
      <c r="Q10" s="76"/>
      <c r="R10" s="76"/>
      <c r="S10" s="76"/>
      <c r="T10" s="76"/>
      <c r="U10" s="76"/>
      <c r="V10" s="76"/>
      <c r="W10" s="76"/>
      <c r="X10" s="76"/>
      <c r="Y10" s="76"/>
      <c r="Z10" s="76"/>
    </row>
    <row r="11" spans="1:47" s="20" customFormat="1" ht="26.25" x14ac:dyDescent="0.4">
      <c r="B11" s="274" t="s">
        <v>45</v>
      </c>
      <c r="C11" s="274"/>
      <c r="D11" s="274"/>
      <c r="E11" s="274"/>
      <c r="F11" s="274"/>
      <c r="G11" s="274"/>
      <c r="Q11" s="162"/>
    </row>
    <row r="12" spans="1:47" s="20" customFormat="1" ht="44.25"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83</v>
      </c>
      <c r="AA12" s="37"/>
      <c r="AB12" s="37"/>
      <c r="AC12" s="37" t="s">
        <v>35</v>
      </c>
      <c r="AD12" s="37"/>
      <c r="AE12" s="37"/>
      <c r="AF12" s="37"/>
      <c r="AG12" s="37"/>
      <c r="AH12" s="37"/>
      <c r="AI12" s="37"/>
      <c r="AJ12" s="37"/>
      <c r="AK12" s="37"/>
      <c r="AL12" s="37"/>
      <c r="AM12" s="37"/>
      <c r="AN12" s="37"/>
      <c r="AO12" s="37"/>
      <c r="AP12" s="37"/>
      <c r="AQ12" s="37"/>
      <c r="AR12" s="37"/>
      <c r="AS12" s="37"/>
      <c r="AT12" s="37"/>
      <c r="AU12" s="37"/>
    </row>
    <row r="13" spans="1:47" s="20" customFormat="1" x14ac:dyDescent="0.25">
      <c r="A13" s="101"/>
      <c r="B13" s="154"/>
      <c r="C13" s="314"/>
      <c r="D13" s="314"/>
      <c r="E13" s="314"/>
      <c r="F13" s="314"/>
      <c r="G13" s="314"/>
      <c r="H13" s="235"/>
      <c r="I13" s="236"/>
      <c r="J13" s="94" t="str">
        <f t="shared" ref="J13:J36"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c r="AP13" s="28"/>
    </row>
    <row r="14" spans="1:47"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c r="AP14" s="28"/>
    </row>
    <row r="15" spans="1:47"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c r="AP15" s="28"/>
    </row>
    <row r="16" spans="1:47"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c r="AP16" s="28"/>
    </row>
    <row r="17" spans="1:42"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c r="AP17" s="28"/>
    </row>
    <row r="18" spans="1:42"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c r="AP18" s="28"/>
    </row>
    <row r="19" spans="1:42"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c r="AP19" s="28"/>
    </row>
    <row r="20" spans="1:42"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c r="AP20" s="28"/>
    </row>
    <row r="21" spans="1:42"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c r="AP21" s="28"/>
    </row>
    <row r="22" spans="1:42"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c r="AP22" s="28"/>
    </row>
    <row r="23" spans="1:42"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c r="AP23" s="28"/>
    </row>
    <row r="24" spans="1:42"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c r="AP24" s="28"/>
    </row>
    <row r="25" spans="1:42"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c r="AP25" s="28"/>
    </row>
    <row r="26" spans="1:42"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c r="AP26" s="28"/>
    </row>
    <row r="27" spans="1:42"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c r="AP27" s="28"/>
    </row>
    <row r="28" spans="1:42"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c r="AP28" s="28"/>
    </row>
    <row r="29" spans="1:42"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c r="AP29" s="28"/>
    </row>
    <row r="30" spans="1:42"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c r="AP30" s="28"/>
    </row>
    <row r="31" spans="1:42"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c r="AP31" s="28"/>
    </row>
    <row r="32" spans="1:42"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c r="AP32" s="28"/>
    </row>
    <row r="33" spans="1:42"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c r="AP33" s="28"/>
    </row>
    <row r="34" spans="1:42"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c r="AP34" s="28"/>
    </row>
    <row r="35" spans="1:42"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c r="AP35" s="28"/>
    </row>
    <row r="36" spans="1:42"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c r="AP36" s="28"/>
    </row>
    <row r="37" spans="1:42"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c r="AP37" s="28"/>
    </row>
    <row r="38" spans="1:42"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c r="AP38" s="28"/>
    </row>
    <row r="39" spans="1:42"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c r="AP39" s="28"/>
    </row>
    <row r="40" spans="1:42"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c r="AP40" s="28"/>
    </row>
    <row r="41" spans="1:42"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c r="AP41" s="28"/>
    </row>
    <row r="42" spans="1:42"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c r="AP42" s="28"/>
    </row>
    <row r="43" spans="1:42"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c r="AP43" s="28"/>
    </row>
    <row r="44" spans="1:42"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c r="AP44" s="28"/>
    </row>
    <row r="45" spans="1:42"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c r="AP45" s="28"/>
    </row>
    <row r="46" spans="1:42"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c r="AP46" s="28"/>
    </row>
    <row r="47" spans="1:42"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c r="AP47" s="28"/>
    </row>
    <row r="48" spans="1:42"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c r="AP48" s="28"/>
    </row>
    <row r="49" spans="1:42"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c r="AP49" s="28"/>
    </row>
    <row r="50" spans="1:42"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c r="AP50" s="28"/>
    </row>
    <row r="51" spans="1:42"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c r="AP51" s="28"/>
    </row>
    <row r="52" spans="1:42"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c r="AP52" s="28"/>
    </row>
    <row r="53" spans="1:42"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c r="AP53" s="28"/>
    </row>
    <row r="54" spans="1:42"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c r="AP54" s="28"/>
    </row>
    <row r="55" spans="1:42"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c r="AP55" s="28"/>
    </row>
    <row r="56" spans="1:42"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c r="AP56" s="28"/>
    </row>
    <row r="57" spans="1:42"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c r="AP57" s="28"/>
    </row>
    <row r="58" spans="1:42"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c r="AP58" s="28"/>
    </row>
    <row r="59" spans="1:42"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c r="AP59" s="28"/>
    </row>
    <row r="60" spans="1:42"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c r="AP60" s="28"/>
    </row>
    <row r="61" spans="1:42"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c r="AP61" s="28"/>
    </row>
    <row r="62" spans="1:42"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c r="AP62" s="28"/>
    </row>
    <row r="63" spans="1:42"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c r="AP63" s="28"/>
    </row>
    <row r="64" spans="1:42"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c r="AP64" s="28"/>
    </row>
    <row r="65" spans="1:42"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c r="AP65" s="28"/>
    </row>
    <row r="66" spans="1:42"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c r="AP66" s="28"/>
    </row>
    <row r="67" spans="1:42"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c r="AP67" s="28"/>
    </row>
    <row r="68" spans="1:42"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c r="AP68" s="28"/>
    </row>
    <row r="69" spans="1:42"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c r="AP69" s="28"/>
    </row>
    <row r="70" spans="1:42"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c r="AP70" s="28"/>
    </row>
    <row r="71" spans="1:42"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c r="AP71" s="28"/>
    </row>
    <row r="72" spans="1:42"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c r="AP72" s="28"/>
    </row>
    <row r="73" spans="1:42"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c r="AP73" s="28"/>
    </row>
    <row r="74" spans="1:42"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c r="AP74" s="28"/>
    </row>
    <row r="75" spans="1:42"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c r="AP75" s="28"/>
    </row>
    <row r="76" spans="1:42"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c r="AP76" s="28"/>
    </row>
    <row r="77" spans="1:42"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c r="AP77" s="28"/>
    </row>
    <row r="78" spans="1:42"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c r="AP78" s="28"/>
    </row>
    <row r="79" spans="1:42"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c r="AP79" s="28"/>
    </row>
    <row r="80" spans="1:42"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c r="AP80" s="28"/>
    </row>
    <row r="81" spans="1:47"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c r="AP81" s="28"/>
    </row>
    <row r="82" spans="1:47"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c r="AP82" s="28"/>
    </row>
    <row r="83" spans="1:47"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c r="AP83" s="28"/>
    </row>
    <row r="84" spans="1:47" s="20" customForma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c r="AP84" s="28"/>
    </row>
    <row r="85" spans="1:47" s="20" customFormat="1" ht="17.25" customHeigh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c r="AP85" s="28"/>
    </row>
    <row r="86" spans="1:47"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c r="AP86" s="28"/>
    </row>
    <row r="87" spans="1:47"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c r="AP87" s="28"/>
    </row>
    <row r="88" spans="1:47" s="37"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c r="AP88" s="28"/>
      <c r="AQ88" s="20"/>
      <c r="AR88" s="20"/>
      <c r="AS88" s="20"/>
      <c r="AT88" s="20"/>
      <c r="AU88" s="20"/>
    </row>
    <row r="89" spans="1:47"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c r="AP89" s="44"/>
      <c r="AQ89" s="44"/>
      <c r="AR89" s="44"/>
      <c r="AS89" s="44"/>
      <c r="AT89" s="44"/>
      <c r="AU89" s="44"/>
    </row>
    <row r="90" spans="1:47"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c r="AP90" s="44"/>
      <c r="AQ90" s="44"/>
      <c r="AR90" s="44"/>
      <c r="AS90" s="44"/>
      <c r="AT90" s="44"/>
      <c r="AU90" s="44"/>
    </row>
    <row r="91" spans="1:47" s="20" customFormat="1" ht="16.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c r="AP91" s="28"/>
      <c r="AQ91" s="28"/>
      <c r="AR91" s="28"/>
      <c r="AS91" s="28"/>
      <c r="AT91" s="28"/>
      <c r="AU91" s="28"/>
    </row>
    <row r="92" spans="1:47"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c r="AP92" s="28"/>
      <c r="AQ92" s="28"/>
      <c r="AR92" s="28"/>
      <c r="AS92" s="28"/>
      <c r="AT92" s="28"/>
      <c r="AU92" s="28"/>
    </row>
    <row r="93" spans="1:47" s="34" customFormat="1" ht="30.75" customHeight="1"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c r="AP93" s="37"/>
      <c r="AQ93" s="37"/>
      <c r="AR93" s="37"/>
      <c r="AS93" s="37"/>
      <c r="AT93" s="37"/>
      <c r="AU93" s="37"/>
    </row>
    <row r="94" spans="1:47" s="20" customFormat="1"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c r="AP94" s="28"/>
      <c r="AQ94" s="28"/>
      <c r="AR94" s="28"/>
      <c r="AS94" s="28"/>
      <c r="AT94" s="28"/>
      <c r="AU94" s="28"/>
    </row>
    <row r="95" spans="1:47" s="20" customFormat="1" x14ac:dyDescent="0.25">
      <c r="A95" s="156"/>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c r="AP95" s="28"/>
      <c r="AQ95" s="28"/>
      <c r="AR95" s="28"/>
      <c r="AS95" s="28"/>
      <c r="AT95" s="28"/>
      <c r="AU95" s="28"/>
    </row>
    <row r="96" spans="1:47" s="20" customFormat="1" x14ac:dyDescent="0.25">
      <c r="A96" s="156"/>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c r="AP96" s="28"/>
      <c r="AQ96" s="28"/>
      <c r="AR96" s="28"/>
      <c r="AS96" s="28"/>
      <c r="AT96" s="28"/>
      <c r="AU96" s="28"/>
    </row>
    <row r="97" spans="1:47" s="20" customFormat="1" x14ac:dyDescent="0.25">
      <c r="A97" s="156"/>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c r="AP97" s="28"/>
      <c r="AQ97" s="28"/>
      <c r="AR97" s="28"/>
      <c r="AS97" s="28"/>
      <c r="AT97" s="28"/>
      <c r="AU97" s="28"/>
    </row>
    <row r="98" spans="1:47" s="20" customFormat="1" x14ac:dyDescent="0.25">
      <c r="A98" s="156"/>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c r="AP98" s="28"/>
      <c r="AQ98" s="28"/>
      <c r="AR98" s="28"/>
      <c r="AS98" s="28"/>
      <c r="AT98" s="28"/>
      <c r="AU98" s="28"/>
    </row>
    <row r="99" spans="1:47" s="20" customFormat="1" x14ac:dyDescent="0.25">
      <c r="A99" s="156"/>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c r="AP99" s="28"/>
      <c r="AQ99" s="28"/>
      <c r="AR99" s="28"/>
      <c r="AS99" s="28"/>
      <c r="AT99" s="28"/>
      <c r="AU99" s="28"/>
    </row>
    <row r="100" spans="1:47" s="20" customFormat="1" x14ac:dyDescent="0.25">
      <c r="A100" s="156"/>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c r="AP100" s="28"/>
      <c r="AQ100" s="28"/>
      <c r="AR100" s="28"/>
      <c r="AS100" s="28"/>
      <c r="AT100" s="28"/>
      <c r="AU100" s="28"/>
    </row>
    <row r="101" spans="1:47" s="37" customFormat="1" x14ac:dyDescent="0.25">
      <c r="A101" s="156"/>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c r="AP101" s="28"/>
      <c r="AQ101" s="28"/>
      <c r="AR101" s="28"/>
      <c r="AS101" s="28"/>
      <c r="AT101" s="28"/>
      <c r="AU101" s="28"/>
    </row>
    <row r="102" spans="1:47" s="20" customFormat="1" x14ac:dyDescent="0.25">
      <c r="A102" s="156"/>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c r="AP102" s="28"/>
      <c r="AQ102" s="28"/>
      <c r="AR102" s="28"/>
      <c r="AS102" s="28"/>
      <c r="AT102" s="28"/>
      <c r="AU102" s="28"/>
    </row>
    <row r="103" spans="1:47" s="20" customFormat="1" x14ac:dyDescent="0.25">
      <c r="A103" s="156"/>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c r="AP103" s="28"/>
      <c r="AQ103" s="28"/>
      <c r="AR103" s="28"/>
      <c r="AS103" s="28"/>
      <c r="AT103" s="28"/>
      <c r="AU103" s="28"/>
    </row>
    <row r="104" spans="1:47" s="20" customFormat="1" ht="16.5" customHeight="1" x14ac:dyDescent="0.25">
      <c r="A104" s="156"/>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c r="AP104" s="28"/>
      <c r="AQ104" s="28"/>
      <c r="AR104" s="28"/>
      <c r="AS104" s="28"/>
      <c r="AT104" s="28"/>
      <c r="AU104" s="28"/>
    </row>
    <row r="105" spans="1:47" s="20" customFormat="1" x14ac:dyDescent="0.25">
      <c r="A105" s="156"/>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c r="AP105" s="28"/>
      <c r="AQ105" s="28"/>
      <c r="AR105" s="28"/>
      <c r="AS105" s="28"/>
      <c r="AT105" s="28"/>
      <c r="AU105" s="28"/>
    </row>
    <row r="106" spans="1:47" s="20" customFormat="1" x14ac:dyDescent="0.25">
      <c r="A106" s="156"/>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c r="AP106" s="28"/>
      <c r="AQ106" s="28"/>
      <c r="AR106" s="28"/>
      <c r="AS106" s="28"/>
      <c r="AT106" s="28"/>
      <c r="AU106" s="28"/>
    </row>
    <row r="107" spans="1:47" s="20" customFormat="1" x14ac:dyDescent="0.25">
      <c r="A107" s="156"/>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c r="AP107" s="28"/>
      <c r="AQ107" s="28"/>
      <c r="AR107" s="28"/>
      <c r="AS107" s="28"/>
      <c r="AT107" s="28"/>
      <c r="AU107" s="28"/>
    </row>
    <row r="108" spans="1:47" s="20" customFormat="1" x14ac:dyDescent="0.25">
      <c r="A108" s="156"/>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c r="AP108" s="28"/>
      <c r="AQ108" s="28"/>
      <c r="AR108" s="28"/>
      <c r="AS108" s="28"/>
      <c r="AT108" s="28"/>
      <c r="AU108" s="28"/>
    </row>
    <row r="109" spans="1:47" s="20" customFormat="1"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c r="AP109" s="28"/>
      <c r="AQ109" s="28"/>
      <c r="AR109" s="28"/>
      <c r="AS109" s="28"/>
      <c r="AT109" s="28"/>
      <c r="AU109" s="28"/>
    </row>
    <row r="110" spans="1:47" s="20" customFormat="1"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c r="AP110" s="28"/>
      <c r="AQ110" s="28"/>
      <c r="AR110" s="28"/>
      <c r="AS110" s="28"/>
      <c r="AT110" s="28"/>
      <c r="AU110" s="28"/>
    </row>
    <row r="111" spans="1:47" s="20" customFormat="1"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c r="AP111" s="28"/>
      <c r="AQ111" s="28"/>
      <c r="AR111" s="28"/>
      <c r="AS111" s="28"/>
      <c r="AT111" s="28"/>
      <c r="AU111" s="28"/>
    </row>
    <row r="112" spans="1:47" s="20" customFormat="1" x14ac:dyDescent="0.25">
      <c r="A112" s="156"/>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c r="AP112" s="28"/>
      <c r="AQ112" s="28"/>
      <c r="AR112" s="28"/>
      <c r="AS112" s="28"/>
      <c r="AT112" s="28"/>
      <c r="AU112" s="28"/>
    </row>
    <row r="113" spans="1:47" s="20" customFormat="1" x14ac:dyDescent="0.25">
      <c r="A113" s="156"/>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c r="AP113" s="28"/>
      <c r="AQ113" s="28"/>
      <c r="AR113" s="28"/>
      <c r="AS113" s="28"/>
      <c r="AT113" s="28"/>
      <c r="AU113" s="28"/>
    </row>
    <row r="114" spans="1:47" s="20" customFormat="1" x14ac:dyDescent="0.25">
      <c r="A114" s="156"/>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c r="AP114" s="28"/>
      <c r="AQ114" s="28"/>
      <c r="AR114" s="28"/>
      <c r="AS114" s="28"/>
      <c r="AT114" s="28"/>
      <c r="AU114" s="28"/>
    </row>
    <row r="115" spans="1:47" s="20" customFormat="1" x14ac:dyDescent="0.25">
      <c r="A115" s="156"/>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c r="AP115" s="28"/>
      <c r="AQ115" s="28"/>
      <c r="AR115" s="28"/>
      <c r="AS115" s="28"/>
      <c r="AT115" s="28"/>
      <c r="AU115" s="28"/>
    </row>
    <row r="116" spans="1:47" s="20" customFormat="1" x14ac:dyDescent="0.25">
      <c r="A116" s="156"/>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c r="AP116" s="28"/>
      <c r="AQ116" s="28"/>
      <c r="AR116" s="28"/>
      <c r="AS116" s="28"/>
      <c r="AT116" s="28"/>
      <c r="AU116" s="28"/>
    </row>
    <row r="117" spans="1:47" s="20" customFormat="1" x14ac:dyDescent="0.25">
      <c r="A117" s="156"/>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c r="AP117" s="28"/>
      <c r="AQ117" s="28"/>
      <c r="AR117" s="28"/>
      <c r="AS117" s="28"/>
      <c r="AT117" s="28"/>
      <c r="AU117" s="28"/>
    </row>
    <row r="118" spans="1:47" s="20" customFormat="1" x14ac:dyDescent="0.25">
      <c r="A118" s="157"/>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c r="AP118" s="28"/>
      <c r="AQ118" s="28"/>
      <c r="AR118" s="28"/>
      <c r="AS118" s="28"/>
      <c r="AT118" s="28"/>
      <c r="AU118" s="28"/>
    </row>
    <row r="119" spans="1:47" s="20" customFormat="1" x14ac:dyDescent="0.25">
      <c r="A119" s="155"/>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c r="AP119" s="28"/>
      <c r="AQ119" s="28"/>
      <c r="AR119" s="28"/>
      <c r="AS119" s="28"/>
      <c r="AT119" s="28"/>
      <c r="AU119" s="28"/>
    </row>
    <row r="120" spans="1:47" s="20" customFormat="1" x14ac:dyDescent="0.25">
      <c r="A120" s="155"/>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c r="AP120" s="28"/>
      <c r="AQ120" s="28"/>
      <c r="AR120" s="28"/>
      <c r="AS120" s="28"/>
      <c r="AT120" s="28"/>
      <c r="AU120" s="28"/>
    </row>
    <row r="121" spans="1:47" s="20" customFormat="1" x14ac:dyDescent="0.25">
      <c r="A121" s="155"/>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c r="AP121" s="28"/>
      <c r="AQ121" s="28"/>
      <c r="AR121" s="28"/>
      <c r="AS121" s="28"/>
      <c r="AT121" s="28"/>
      <c r="AU121" s="28"/>
    </row>
    <row r="122" spans="1:47" s="20" customFormat="1" x14ac:dyDescent="0.25">
      <c r="A122" s="155"/>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c r="AP122" s="28"/>
      <c r="AQ122" s="28"/>
      <c r="AR122" s="28"/>
      <c r="AS122" s="28"/>
      <c r="AT122" s="28"/>
      <c r="AU122" s="28"/>
    </row>
    <row r="123" spans="1:47" s="20" customFormat="1" x14ac:dyDescent="0.25">
      <c r="A123" s="155"/>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c r="AP123" s="28"/>
      <c r="AQ123" s="28"/>
      <c r="AR123" s="28"/>
      <c r="AS123" s="28"/>
      <c r="AT123" s="28"/>
      <c r="AU123" s="28"/>
    </row>
    <row r="124" spans="1:47" s="20" customFormat="1" x14ac:dyDescent="0.25">
      <c r="A124" s="155"/>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c r="AP124" s="28"/>
      <c r="AQ124" s="28"/>
      <c r="AR124" s="28"/>
      <c r="AS124" s="28"/>
      <c r="AT124" s="28"/>
      <c r="AU124" s="28"/>
    </row>
    <row r="125" spans="1:47" s="20" customFormat="1" x14ac:dyDescent="0.25">
      <c r="A125" s="155"/>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c r="AP125" s="28"/>
      <c r="AQ125" s="28"/>
      <c r="AR125" s="28"/>
      <c r="AS125" s="28"/>
      <c r="AT125" s="28"/>
      <c r="AU125" s="28"/>
    </row>
    <row r="126" spans="1:47" s="20" customFormat="1" ht="17.25" customHeight="1" x14ac:dyDescent="0.25">
      <c r="A126" s="155"/>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c r="AP126" s="28"/>
      <c r="AQ126" s="28"/>
      <c r="AR126" s="28"/>
      <c r="AS126" s="28"/>
      <c r="AT126" s="28"/>
      <c r="AU126" s="28"/>
    </row>
    <row r="127" spans="1:47" s="20" customFormat="1" x14ac:dyDescent="0.25">
      <c r="A127" s="155"/>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c r="AP127" s="28"/>
      <c r="AQ127" s="28"/>
      <c r="AR127" s="28"/>
      <c r="AS127" s="28"/>
      <c r="AT127" s="28"/>
      <c r="AU127" s="28"/>
    </row>
    <row r="128" spans="1:47" s="20" customFormat="1" x14ac:dyDescent="0.25">
      <c r="A128" s="155"/>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c r="AP128" s="28"/>
      <c r="AQ128" s="28"/>
      <c r="AR128" s="28"/>
      <c r="AS128" s="28"/>
      <c r="AT128" s="28"/>
      <c r="AU128" s="28"/>
    </row>
    <row r="129" spans="1:48" s="151" customFormat="1" x14ac:dyDescent="0.25">
      <c r="A129" s="155"/>
      <c r="B129" s="249"/>
      <c r="C129" s="250"/>
      <c r="D129" s="249"/>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c r="AP129" s="28"/>
      <c r="AQ129" s="28"/>
      <c r="AR129" s="28"/>
      <c r="AS129" s="28"/>
      <c r="AT129" s="28"/>
      <c r="AU129" s="28"/>
    </row>
    <row r="130" spans="1:48" s="151" customFormat="1" x14ac:dyDescent="0.25">
      <c r="A130" s="155"/>
      <c r="B130" s="249"/>
      <c r="C130" s="250"/>
      <c r="D130" s="249"/>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c r="AP130" s="28"/>
      <c r="AQ130" s="28"/>
      <c r="AR130" s="28"/>
      <c r="AS130" s="28"/>
      <c r="AT130" s="28"/>
      <c r="AU130" s="28"/>
    </row>
    <row r="131" spans="1:48" s="151" customFormat="1" x14ac:dyDescent="0.25">
      <c r="A131" s="155"/>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c r="AP131" s="28"/>
      <c r="AQ131" s="28"/>
      <c r="AR131" s="28"/>
      <c r="AS131" s="28"/>
      <c r="AT131" s="28"/>
      <c r="AU131" s="28"/>
    </row>
    <row r="132" spans="1:48" s="151" customFormat="1" x14ac:dyDescent="0.25">
      <c r="A132" s="155"/>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c r="AP132" s="28"/>
      <c r="AQ132" s="28"/>
      <c r="AR132" s="28"/>
      <c r="AS132" s="28"/>
      <c r="AT132" s="28"/>
      <c r="AU132" s="28"/>
    </row>
    <row r="133" spans="1:48" s="151" customFormat="1" x14ac:dyDescent="0.25">
      <c r="A133" s="155"/>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c r="AP133" s="28"/>
      <c r="AQ133" s="28"/>
      <c r="AR133" s="28"/>
      <c r="AS133" s="28"/>
      <c r="AT133" s="28"/>
      <c r="AU133" s="28"/>
    </row>
    <row r="134" spans="1:48" s="151" customFormat="1" x14ac:dyDescent="0.25">
      <c r="A134" s="155"/>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c r="AP134" s="28"/>
      <c r="AQ134" s="28"/>
      <c r="AR134" s="28"/>
      <c r="AS134" s="28"/>
      <c r="AT134" s="28"/>
      <c r="AU134" s="28"/>
    </row>
    <row r="135" spans="1:48" s="151" customFormat="1" x14ac:dyDescent="0.25">
      <c r="A135" s="155"/>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c r="AP135" s="28"/>
      <c r="AQ135" s="28"/>
      <c r="AR135" s="28"/>
      <c r="AS135" s="28"/>
      <c r="AT135" s="28"/>
      <c r="AU135" s="28"/>
    </row>
    <row r="136" spans="1:48" s="151" customFormat="1" x14ac:dyDescent="0.25">
      <c r="A136" s="155"/>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c r="AP136" s="28"/>
      <c r="AQ136" s="28"/>
      <c r="AR136" s="28"/>
      <c r="AS136" s="28"/>
      <c r="AT136" s="28"/>
      <c r="AU136" s="28"/>
    </row>
    <row r="137" spans="1:48" s="151" customFormat="1" x14ac:dyDescent="0.25">
      <c r="A137" s="155"/>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c r="AP137" s="28"/>
      <c r="AQ137" s="28"/>
      <c r="AR137" s="28"/>
      <c r="AS137" s="28"/>
      <c r="AT137" s="28"/>
      <c r="AU137" s="28"/>
    </row>
    <row r="138" spans="1:48" s="151" customFormat="1" x14ac:dyDescent="0.25">
      <c r="A138" s="155"/>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c r="AP138" s="28"/>
      <c r="AQ138" s="28"/>
      <c r="AR138" s="28"/>
      <c r="AS138" s="28"/>
      <c r="AT138" s="28"/>
      <c r="AU138" s="28"/>
    </row>
    <row r="139" spans="1:48" s="151" customFormat="1" x14ac:dyDescent="0.25">
      <c r="A139" s="155"/>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c r="AP139" s="28"/>
      <c r="AQ139" s="28"/>
      <c r="AR139" s="28"/>
      <c r="AS139" s="28"/>
      <c r="AT139" s="28"/>
      <c r="AU139" s="28"/>
    </row>
    <row r="140" spans="1:48" s="151" customFormat="1" x14ac:dyDescent="0.25">
      <c r="A140" s="155"/>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c r="AP140" s="28"/>
      <c r="AQ140" s="28"/>
      <c r="AR140" s="28"/>
      <c r="AS140" s="28"/>
      <c r="AT140" s="28"/>
      <c r="AU140" s="28"/>
    </row>
    <row r="141" spans="1:48" s="151" customFormat="1" x14ac:dyDescent="0.25">
      <c r="A141" s="155"/>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c r="AP141" s="28"/>
      <c r="AQ141" s="28"/>
      <c r="AR141" s="28"/>
      <c r="AS141" s="28"/>
      <c r="AT141" s="28"/>
      <c r="AU141" s="28"/>
    </row>
    <row r="142" spans="1:48" s="20" customFormat="1" x14ac:dyDescent="0.25">
      <c r="A142" s="155"/>
      <c r="B142" s="305"/>
      <c r="C142" s="305"/>
      <c r="D142" s="264"/>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c r="AP142" s="28"/>
      <c r="AQ142" s="28"/>
      <c r="AR142" s="28"/>
      <c r="AS142" s="28"/>
      <c r="AT142" s="28"/>
      <c r="AU142" s="28"/>
    </row>
    <row r="143" spans="1:48" s="20" customFormat="1" x14ac:dyDescent="0.25">
      <c r="A143" s="155"/>
      <c r="B143" s="305"/>
      <c r="C143" s="305"/>
      <c r="D143" s="264"/>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c r="AP143" s="28"/>
      <c r="AQ143" s="28"/>
      <c r="AR143" s="28"/>
      <c r="AS143" s="28"/>
      <c r="AT143" s="28"/>
      <c r="AU143" s="28"/>
    </row>
    <row r="144" spans="1:48"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c r="AP144" s="28"/>
      <c r="AQ144" s="28"/>
      <c r="AR144" s="28"/>
      <c r="AS144" s="28"/>
      <c r="AT144" s="28"/>
      <c r="AU144" s="28"/>
      <c r="AV144" s="20"/>
    </row>
    <row r="145" spans="1:48"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c r="AP145" s="28"/>
      <c r="AQ145" s="28"/>
      <c r="AR145" s="28"/>
      <c r="AS145" s="28"/>
      <c r="AT145" s="28"/>
      <c r="AU145" s="28"/>
      <c r="AV145" s="20"/>
    </row>
    <row r="146" spans="1:48" x14ac:dyDescent="0.25">
      <c r="A146" s="14"/>
      <c r="B146" s="96"/>
      <c r="C146" s="96"/>
      <c r="D146" s="96"/>
      <c r="E146" s="96"/>
      <c r="F146" s="96"/>
      <c r="G146" s="96"/>
      <c r="H146" s="19"/>
      <c r="I146" s="43"/>
      <c r="J146" s="96"/>
      <c r="K146" s="96"/>
      <c r="L146" s="96"/>
      <c r="M146" s="43"/>
      <c r="N146" s="43"/>
      <c r="O146" s="43"/>
      <c r="P146" s="43"/>
      <c r="Q146" s="43"/>
      <c r="R146" s="43"/>
      <c r="S146" s="43"/>
      <c r="T146" s="43"/>
      <c r="U146" s="43"/>
      <c r="V146" s="43"/>
      <c r="W146" s="43"/>
      <c r="X146" s="43"/>
      <c r="Y146" s="43"/>
      <c r="Z146" s="43"/>
      <c r="AA146" s="43"/>
      <c r="AB146" s="15"/>
      <c r="AC146" s="15"/>
      <c r="AD146" s="15"/>
      <c r="AE146" s="15"/>
      <c r="AF146" s="28">
        <f>SUM(AF94:AF145)</f>
        <v>0</v>
      </c>
      <c r="AG146" s="28"/>
      <c r="AH146" s="28"/>
      <c r="AI146" s="28"/>
      <c r="AJ146" s="28"/>
      <c r="AK146" s="28"/>
      <c r="AL146" s="28"/>
      <c r="AM146" s="28"/>
      <c r="AN146" s="28"/>
      <c r="AO146" s="28"/>
      <c r="AP146" s="28"/>
      <c r="AQ146" s="28"/>
      <c r="AR146" s="28"/>
      <c r="AS146" s="28"/>
      <c r="AT146" s="28"/>
      <c r="AU146" s="28"/>
      <c r="AV146" s="20"/>
    </row>
    <row r="147" spans="1:48" x14ac:dyDescent="0.25">
      <c r="A147" s="15"/>
      <c r="B147" s="15"/>
      <c r="C147" s="15"/>
      <c r="D147" s="15"/>
      <c r="E147" s="15"/>
      <c r="F147" s="15"/>
      <c r="G147" s="15"/>
      <c r="H147" s="15"/>
      <c r="I147" s="15"/>
      <c r="J147" s="15"/>
      <c r="K147" s="15"/>
      <c r="L147" s="15"/>
      <c r="M147" s="28"/>
      <c r="N147" s="28"/>
      <c r="O147" s="28"/>
      <c r="P147" s="28"/>
      <c r="Q147" s="28"/>
      <c r="R147" s="28"/>
      <c r="S147" s="28"/>
      <c r="T147" s="28"/>
      <c r="U147" s="28"/>
      <c r="V147" s="28"/>
      <c r="W147" s="28"/>
      <c r="X147" s="28"/>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row>
    <row r="148" spans="1:48" x14ac:dyDescent="0.25">
      <c r="A148" s="15"/>
      <c r="B148" s="15"/>
      <c r="C148" s="15"/>
      <c r="D148" s="15"/>
      <c r="E148" s="15"/>
      <c r="F148" s="15"/>
      <c r="G148" s="15"/>
      <c r="H148" s="15"/>
      <c r="I148" s="15"/>
      <c r="J148" s="15"/>
      <c r="K148" s="15"/>
      <c r="L148" s="15"/>
      <c r="M148" s="28"/>
      <c r="N148" s="28"/>
      <c r="O148" s="28"/>
      <c r="P148" s="28"/>
      <c r="Q148" s="28"/>
      <c r="R148" s="28"/>
      <c r="S148" s="28"/>
      <c r="T148" s="28"/>
      <c r="U148" s="28"/>
      <c r="V148" s="28"/>
      <c r="W148" s="28"/>
      <c r="X148" s="28"/>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row>
    <row r="149" spans="1:48" x14ac:dyDescent="0.25">
      <c r="A149" s="15"/>
      <c r="B149" s="15"/>
      <c r="C149" s="15"/>
      <c r="D149" s="15"/>
      <c r="E149" s="15"/>
      <c r="F149" s="15"/>
      <c r="G149" s="15"/>
      <c r="H149" s="15"/>
      <c r="I149" s="15"/>
      <c r="J149" s="15"/>
      <c r="K149" s="15"/>
      <c r="L149" s="15"/>
      <c r="M149" s="28"/>
      <c r="N149" s="28"/>
      <c r="O149" s="28"/>
      <c r="P149" s="28"/>
      <c r="Q149" s="28"/>
      <c r="R149" s="28"/>
      <c r="S149" s="28"/>
      <c r="T149" s="28"/>
      <c r="U149" s="28"/>
      <c r="V149" s="28"/>
      <c r="W149" s="28"/>
      <c r="X149" s="28"/>
      <c r="Y149" s="20"/>
      <c r="Z149" s="20"/>
      <c r="AA149" s="20"/>
      <c r="AB149" s="20"/>
      <c r="AC149" s="20"/>
      <c r="AD149" s="20"/>
      <c r="AE149" s="20"/>
      <c r="AF149" s="20"/>
      <c r="AG149" s="20"/>
      <c r="AH149" s="20"/>
      <c r="AI149" s="20"/>
      <c r="AJ149" s="20"/>
      <c r="AK149" s="20"/>
      <c r="AL149" s="20"/>
      <c r="AM149" s="20"/>
      <c r="AN149" s="20"/>
    </row>
    <row r="150" spans="1:48" x14ac:dyDescent="0.25">
      <c r="A150" s="15"/>
      <c r="B150" s="15"/>
      <c r="C150" s="15"/>
      <c r="D150" s="15"/>
      <c r="E150" s="15"/>
      <c r="F150" s="15"/>
      <c r="G150" s="15"/>
      <c r="H150" s="15"/>
      <c r="I150" s="15"/>
      <c r="J150" s="15"/>
      <c r="K150" s="15"/>
      <c r="L150" s="15"/>
      <c r="M150" s="28"/>
      <c r="N150" s="28"/>
      <c r="O150" s="28"/>
      <c r="P150" s="28"/>
      <c r="Q150" s="28"/>
      <c r="R150" s="28"/>
      <c r="S150" s="28"/>
      <c r="T150" s="28"/>
      <c r="U150" s="28"/>
      <c r="V150" s="28"/>
      <c r="W150" s="28"/>
      <c r="X150" s="28"/>
      <c r="Y150" s="20"/>
      <c r="Z150" s="20"/>
      <c r="AA150" s="20"/>
      <c r="AB150" s="20"/>
      <c r="AC150" s="20"/>
      <c r="AD150" s="20"/>
      <c r="AE150" s="20"/>
      <c r="AF150" s="20"/>
      <c r="AG150" s="20"/>
      <c r="AH150" s="20"/>
      <c r="AI150" s="20"/>
      <c r="AJ150" s="20"/>
      <c r="AK150" s="20"/>
      <c r="AL150" s="20"/>
      <c r="AM150" s="20"/>
      <c r="AN150" s="20"/>
    </row>
    <row r="151" spans="1:48" x14ac:dyDescent="0.25">
      <c r="A151" s="13"/>
      <c r="B151" s="13"/>
      <c r="C151" s="13"/>
      <c r="D151" s="13"/>
      <c r="E151" s="13"/>
      <c r="F151" s="13"/>
      <c r="G151" s="13"/>
      <c r="H151" s="13"/>
      <c r="I151" s="13"/>
      <c r="J151" s="13"/>
      <c r="K151" s="13"/>
      <c r="L151" s="13"/>
      <c r="M151" s="28"/>
      <c r="N151" s="28"/>
      <c r="O151" s="28"/>
      <c r="P151" s="28"/>
      <c r="Q151" s="28"/>
      <c r="R151" s="28"/>
      <c r="S151" s="28"/>
      <c r="T151" s="28"/>
      <c r="U151" s="28"/>
      <c r="V151" s="28"/>
      <c r="W151" s="28"/>
      <c r="X151" s="28"/>
      <c r="Y151" s="20"/>
      <c r="Z151" s="20"/>
      <c r="AA151" s="20"/>
      <c r="AB151" s="20"/>
      <c r="AC151" s="20"/>
      <c r="AD151" s="20"/>
      <c r="AE151" s="20"/>
      <c r="AF151" s="20"/>
      <c r="AG151" s="20"/>
      <c r="AH151" s="20"/>
      <c r="AI151" s="20"/>
      <c r="AJ151" s="20"/>
      <c r="AK151" s="20"/>
      <c r="AL151" s="20"/>
      <c r="AM151" s="20"/>
      <c r="AN151" s="20"/>
    </row>
    <row r="152" spans="1:48" x14ac:dyDescent="0.25">
      <c r="A152" s="13"/>
      <c r="B152" s="13"/>
      <c r="C152" s="13"/>
      <c r="D152" s="13"/>
      <c r="E152" s="13"/>
      <c r="F152" s="13"/>
      <c r="G152" s="13"/>
      <c r="H152" s="13"/>
      <c r="I152" s="13"/>
      <c r="J152" s="13"/>
      <c r="K152" s="13"/>
      <c r="L152" s="13"/>
      <c r="M152" s="28"/>
      <c r="N152" s="28"/>
      <c r="O152" s="28"/>
      <c r="P152" s="28"/>
      <c r="Q152" s="28"/>
      <c r="R152" s="28"/>
      <c r="S152" s="28"/>
      <c r="T152" s="28"/>
      <c r="U152" s="28"/>
      <c r="V152" s="28"/>
      <c r="W152" s="28"/>
      <c r="X152" s="28"/>
      <c r="Y152" s="20"/>
      <c r="Z152" s="20"/>
      <c r="AA152" s="20"/>
      <c r="AB152" s="20"/>
      <c r="AC152" s="20"/>
      <c r="AD152" s="20"/>
      <c r="AE152" s="20"/>
      <c r="AF152" s="20"/>
      <c r="AG152" s="20"/>
      <c r="AH152" s="20"/>
      <c r="AI152" s="20"/>
      <c r="AJ152" s="20"/>
      <c r="AK152" s="20"/>
      <c r="AL152" s="20"/>
      <c r="AM152" s="20"/>
      <c r="AN152" s="20"/>
    </row>
    <row r="153" spans="1:48" x14ac:dyDescent="0.25">
      <c r="A153" s="13"/>
      <c r="B153" s="13"/>
      <c r="C153" s="13"/>
      <c r="D153" s="13"/>
      <c r="E153" s="13"/>
      <c r="F153" s="13"/>
      <c r="G153" s="13"/>
      <c r="H153" s="13"/>
      <c r="I153" s="13"/>
      <c r="J153" s="13"/>
      <c r="K153" s="13"/>
      <c r="L153" s="13"/>
      <c r="M153" s="28"/>
      <c r="N153" s="28"/>
      <c r="O153" s="28"/>
      <c r="P153" s="28"/>
      <c r="Q153" s="28"/>
      <c r="R153" s="28"/>
      <c r="S153" s="28"/>
      <c r="T153" s="28"/>
      <c r="U153" s="28"/>
      <c r="V153" s="28"/>
      <c r="W153" s="28"/>
      <c r="X153" s="28"/>
      <c r="Y153" s="20"/>
      <c r="Z153" s="20"/>
      <c r="AA153" s="20"/>
      <c r="AB153" s="20"/>
      <c r="AC153" s="20"/>
      <c r="AD153" s="20"/>
      <c r="AE153" s="20"/>
      <c r="AF153" s="20"/>
      <c r="AG153" s="20"/>
      <c r="AH153" s="20"/>
      <c r="AI153" s="20"/>
      <c r="AJ153" s="20"/>
      <c r="AK153" s="20"/>
      <c r="AL153" s="20"/>
      <c r="AM153" s="20"/>
      <c r="AN153" s="20"/>
    </row>
    <row r="154" spans="1:48" x14ac:dyDescent="0.25">
      <c r="A154" s="13"/>
      <c r="B154" s="13"/>
      <c r="C154" s="13"/>
      <c r="D154" s="13"/>
      <c r="E154" s="13"/>
      <c r="F154" s="13"/>
      <c r="G154" s="13"/>
      <c r="H154" s="13"/>
      <c r="I154" s="13"/>
      <c r="J154" s="13"/>
      <c r="K154" s="13"/>
      <c r="L154" s="13"/>
      <c r="M154" s="28"/>
      <c r="N154" s="28"/>
      <c r="O154" s="28"/>
      <c r="P154" s="28"/>
      <c r="Q154" s="28"/>
      <c r="R154" s="28"/>
      <c r="S154" s="28"/>
      <c r="T154" s="28"/>
      <c r="U154" s="28"/>
      <c r="V154" s="28"/>
      <c r="W154" s="28"/>
      <c r="X154" s="28"/>
      <c r="Y154" s="20"/>
      <c r="Z154" s="20"/>
      <c r="AA154" s="20"/>
      <c r="AB154" s="20"/>
      <c r="AC154" s="20"/>
      <c r="AD154" s="20"/>
      <c r="AE154" s="20"/>
      <c r="AF154" s="20"/>
      <c r="AG154" s="20"/>
      <c r="AH154" s="20"/>
      <c r="AI154" s="20"/>
      <c r="AJ154" s="20"/>
      <c r="AK154" s="20"/>
      <c r="AL154" s="20"/>
      <c r="AM154" s="20"/>
      <c r="AN154" s="20"/>
    </row>
    <row r="155" spans="1:48" x14ac:dyDescent="0.25">
      <c r="A155" s="13"/>
      <c r="B155" s="13"/>
      <c r="C155" s="13"/>
      <c r="D155" s="13"/>
      <c r="E155" s="13"/>
      <c r="F155" s="13"/>
      <c r="G155" s="13"/>
      <c r="H155" s="13"/>
      <c r="I155" s="13"/>
      <c r="J155" s="13"/>
      <c r="K155" s="13"/>
      <c r="L155" s="13"/>
      <c r="M155" s="28"/>
      <c r="N155" s="28"/>
      <c r="O155" s="28"/>
      <c r="P155" s="28"/>
      <c r="Q155" s="28"/>
      <c r="R155" s="28"/>
      <c r="S155" s="28"/>
      <c r="T155" s="28"/>
      <c r="U155" s="28"/>
      <c r="V155" s="28"/>
      <c r="W155" s="28"/>
      <c r="X155" s="28"/>
      <c r="Y155" s="20"/>
      <c r="Z155" s="20"/>
      <c r="AA155" s="20"/>
      <c r="AB155" s="20"/>
      <c r="AC155" s="20"/>
      <c r="AD155" s="20"/>
      <c r="AE155" s="20"/>
      <c r="AF155" s="20"/>
      <c r="AG155" s="20"/>
      <c r="AH155" s="20"/>
      <c r="AI155" s="20"/>
      <c r="AJ155" s="20"/>
      <c r="AK155" s="20"/>
      <c r="AL155" s="20"/>
      <c r="AM155" s="20"/>
      <c r="AN155" s="20"/>
    </row>
    <row r="156" spans="1:48" x14ac:dyDescent="0.25">
      <c r="A156" s="13"/>
      <c r="B156" s="13"/>
      <c r="C156" s="13"/>
      <c r="D156" s="13"/>
      <c r="E156" s="13"/>
      <c r="F156" s="13"/>
      <c r="G156" s="13"/>
      <c r="H156" s="13"/>
      <c r="I156" s="13"/>
      <c r="J156" s="13"/>
      <c r="K156" s="13"/>
      <c r="L156" s="13"/>
      <c r="M156" s="28"/>
      <c r="N156" s="28"/>
      <c r="O156" s="28"/>
      <c r="P156" s="28"/>
      <c r="Q156" s="28"/>
      <c r="R156" s="28"/>
      <c r="S156" s="28"/>
      <c r="T156" s="28"/>
      <c r="U156" s="28"/>
      <c r="V156" s="28"/>
      <c r="W156" s="28"/>
      <c r="X156" s="28"/>
      <c r="Y156" s="20"/>
      <c r="Z156" s="20"/>
      <c r="AA156" s="20"/>
      <c r="AB156" s="20"/>
      <c r="AC156" s="20"/>
      <c r="AD156" s="20"/>
      <c r="AE156" s="20"/>
      <c r="AF156" s="20"/>
      <c r="AG156" s="20"/>
      <c r="AH156" s="20"/>
      <c r="AI156" s="20"/>
      <c r="AJ156" s="20"/>
      <c r="AK156" s="20"/>
      <c r="AL156" s="20"/>
      <c r="AM156" s="20"/>
      <c r="AN156" s="20"/>
    </row>
    <row r="157" spans="1:48" x14ac:dyDescent="0.25">
      <c r="A157" s="13"/>
      <c r="B157" s="13"/>
      <c r="C157" s="13"/>
      <c r="D157" s="13"/>
      <c r="E157" s="13"/>
      <c r="F157" s="13"/>
      <c r="G157" s="13"/>
      <c r="H157" s="13"/>
      <c r="I157" s="13"/>
      <c r="J157" s="13"/>
      <c r="K157" s="13"/>
      <c r="L157" s="13"/>
      <c r="M157" s="28"/>
      <c r="N157" s="28"/>
      <c r="O157" s="28"/>
      <c r="P157" s="28"/>
      <c r="Q157" s="28"/>
      <c r="R157" s="28"/>
      <c r="S157" s="28"/>
      <c r="T157" s="28"/>
      <c r="U157" s="28"/>
      <c r="V157" s="28"/>
      <c r="W157" s="28"/>
      <c r="X157" s="28"/>
      <c r="Y157" s="20"/>
      <c r="Z157" s="20"/>
      <c r="AA157" s="20"/>
      <c r="AB157" s="20"/>
      <c r="AC157" s="20"/>
      <c r="AD157" s="20"/>
      <c r="AE157" s="20"/>
      <c r="AF157" s="20"/>
      <c r="AG157" s="20"/>
      <c r="AH157" s="20"/>
      <c r="AI157" s="20"/>
      <c r="AJ157" s="20"/>
      <c r="AK157" s="20"/>
      <c r="AL157" s="20"/>
      <c r="AM157" s="20"/>
      <c r="AN157" s="20"/>
    </row>
    <row r="158" spans="1:48" x14ac:dyDescent="0.25">
      <c r="A158" s="13"/>
      <c r="B158" s="13"/>
      <c r="C158" s="13"/>
      <c r="D158" s="13"/>
      <c r="E158" s="13"/>
      <c r="F158" s="13"/>
      <c r="G158" s="13"/>
      <c r="H158" s="13"/>
      <c r="I158" s="13"/>
      <c r="J158" s="13"/>
      <c r="K158" s="13"/>
      <c r="L158" s="13"/>
      <c r="M158" s="28"/>
      <c r="N158" s="28"/>
      <c r="O158" s="28"/>
      <c r="P158" s="28"/>
      <c r="Q158" s="28"/>
      <c r="R158" s="28"/>
      <c r="S158" s="28"/>
      <c r="T158" s="28"/>
      <c r="U158" s="28"/>
      <c r="V158" s="28"/>
      <c r="W158" s="28"/>
      <c r="X158" s="28"/>
      <c r="Y158" s="20"/>
      <c r="Z158" s="20"/>
      <c r="AA158" s="20"/>
      <c r="AB158" s="20"/>
      <c r="AC158" s="20"/>
      <c r="AD158" s="20"/>
      <c r="AE158" s="20"/>
      <c r="AF158" s="20"/>
      <c r="AG158" s="20"/>
      <c r="AH158" s="20"/>
      <c r="AI158" s="20"/>
      <c r="AJ158" s="20"/>
      <c r="AK158" s="20"/>
      <c r="AL158" s="20"/>
      <c r="AM158" s="20"/>
      <c r="AN158" s="20"/>
    </row>
    <row r="159" spans="1:48" x14ac:dyDescent="0.25">
      <c r="A159" s="13"/>
      <c r="B159" s="13"/>
      <c r="C159" s="13"/>
      <c r="D159" s="13"/>
      <c r="E159" s="13"/>
      <c r="F159" s="13"/>
      <c r="G159" s="13"/>
      <c r="H159" s="13"/>
      <c r="I159" s="13"/>
      <c r="J159" s="13"/>
      <c r="K159" s="13"/>
      <c r="L159" s="13"/>
      <c r="M159" s="15"/>
      <c r="N159" s="15"/>
      <c r="O159" s="15"/>
      <c r="P159" s="15"/>
      <c r="Q159" s="15"/>
      <c r="R159" s="15"/>
      <c r="S159" s="15"/>
      <c r="T159" s="15"/>
      <c r="U159" s="15"/>
      <c r="V159" s="15"/>
      <c r="W159" s="15"/>
      <c r="X159" s="15"/>
      <c r="Y159" s="13"/>
      <c r="Z159" s="13"/>
      <c r="AA159" s="13"/>
      <c r="AB159" s="13"/>
      <c r="AC159" s="13"/>
      <c r="AD159" s="13"/>
      <c r="AE159" s="13"/>
      <c r="AF159" s="13"/>
      <c r="AG159" s="13"/>
      <c r="AH159" s="13"/>
      <c r="AI159" s="13"/>
      <c r="AJ159" s="13"/>
      <c r="AK159" s="13"/>
      <c r="AL159" s="13"/>
      <c r="AM159" s="13"/>
      <c r="AN159" s="13"/>
    </row>
    <row r="160" spans="1:48" x14ac:dyDescent="0.25">
      <c r="A160" s="13"/>
      <c r="B160" s="13"/>
      <c r="C160" s="13"/>
      <c r="D160" s="13"/>
      <c r="E160" s="13"/>
      <c r="F160" s="13"/>
      <c r="G160" s="13"/>
      <c r="H160" s="13"/>
      <c r="I160" s="13"/>
      <c r="J160" s="13"/>
      <c r="K160" s="13"/>
      <c r="L160" s="13"/>
      <c r="M160" s="15"/>
      <c r="N160" s="15"/>
      <c r="O160" s="15"/>
      <c r="P160" s="15"/>
      <c r="Q160" s="15"/>
      <c r="R160" s="15"/>
      <c r="S160" s="15"/>
      <c r="T160" s="15"/>
      <c r="U160" s="15"/>
      <c r="V160" s="15"/>
      <c r="W160" s="15"/>
      <c r="X160" s="15"/>
      <c r="Y160" s="13"/>
      <c r="Z160" s="13"/>
      <c r="AA160" s="13"/>
      <c r="AB160" s="13"/>
      <c r="AC160" s="13"/>
      <c r="AD160" s="13"/>
      <c r="AE160" s="13"/>
      <c r="AF160" s="13"/>
      <c r="AG160" s="13"/>
      <c r="AH160" s="13"/>
      <c r="AI160" s="13"/>
      <c r="AJ160" s="13"/>
      <c r="AK160" s="13"/>
      <c r="AL160" s="13"/>
      <c r="AM160" s="13"/>
      <c r="AN160" s="13"/>
    </row>
    <row r="161" spans="1:27" x14ac:dyDescent="0.25">
      <c r="A161" s="298"/>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6"/>
      <c r="Y161" s="6"/>
      <c r="Z161" s="6"/>
      <c r="AA161" s="6"/>
    </row>
    <row r="162" spans="1:27" x14ac:dyDescent="0.25">
      <c r="A162" s="298"/>
      <c r="B162" s="298"/>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6"/>
      <c r="Y162" s="6"/>
      <c r="Z162" s="6"/>
      <c r="AA162" s="6"/>
    </row>
    <row r="163" spans="1:27" x14ac:dyDescent="0.25">
      <c r="A163" s="298"/>
      <c r="B163" s="298"/>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6"/>
      <c r="Y163" s="6"/>
      <c r="Z163" s="6"/>
      <c r="AA163" s="6"/>
    </row>
    <row r="164" spans="1:27" x14ac:dyDescent="0.25">
      <c r="A164" s="298"/>
      <c r="B164" s="298"/>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6"/>
      <c r="Y164" s="6"/>
      <c r="Z164" s="6"/>
      <c r="AA164" s="6"/>
    </row>
    <row r="165" spans="1:27" x14ac:dyDescent="0.25">
      <c r="A165" s="298"/>
      <c r="B165" s="298"/>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6"/>
      <c r="Y165" s="6"/>
      <c r="Z165" s="6"/>
      <c r="AA165" s="6"/>
    </row>
  </sheetData>
  <sheetProtection algorithmName="SHA-512" hashValue="EK9ydosN4wnkWwRD/1XpOTktmX8ntcnFeVjlcDpTHiGMDnGbA64Us1wNZkEnlZ1u8N7Ru1AgDCxr022JE0ilVA==" saltValue="zoLBlfKGUgdOzgICPBfZTA==" spinCount="100000" sheet="1" selectLockedCells="1" sort="0"/>
  <mergeCells count="644">
    <mergeCell ref="B6:C6"/>
    <mergeCell ref="B7:C7"/>
    <mergeCell ref="B8:C8"/>
    <mergeCell ref="F144:G144"/>
    <mergeCell ref="F143:G143"/>
    <mergeCell ref="F142:G142"/>
    <mergeCell ref="F141:G141"/>
    <mergeCell ref="F140:G140"/>
    <mergeCell ref="F139:G139"/>
    <mergeCell ref="F138:G138"/>
    <mergeCell ref="F137:G137"/>
    <mergeCell ref="F136:G136"/>
    <mergeCell ref="F135:G135"/>
    <mergeCell ref="F134:G134"/>
    <mergeCell ref="F133:G133"/>
    <mergeCell ref="F132:G132"/>
    <mergeCell ref="F131:G131"/>
    <mergeCell ref="F130:G130"/>
    <mergeCell ref="F129:G129"/>
    <mergeCell ref="F128:G128"/>
    <mergeCell ref="F127:G127"/>
    <mergeCell ref="F126:G126"/>
    <mergeCell ref="F125:G125"/>
    <mergeCell ref="F110:G110"/>
    <mergeCell ref="B125:C125"/>
    <mergeCell ref="B126:C126"/>
    <mergeCell ref="B127:C127"/>
    <mergeCell ref="B128:C128"/>
    <mergeCell ref="B142:C142"/>
    <mergeCell ref="B143:C143"/>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95:C95"/>
    <mergeCell ref="B96:C96"/>
    <mergeCell ref="B97:C97"/>
    <mergeCell ref="B98:C98"/>
    <mergeCell ref="B99:C99"/>
    <mergeCell ref="B100:C100"/>
    <mergeCell ref="B101:C101"/>
    <mergeCell ref="B102:C102"/>
    <mergeCell ref="B103:C103"/>
    <mergeCell ref="C73:G73"/>
    <mergeCell ref="C74:G74"/>
    <mergeCell ref="C75:G75"/>
    <mergeCell ref="C76:G76"/>
    <mergeCell ref="C77:G77"/>
    <mergeCell ref="C78:G78"/>
    <mergeCell ref="C79:G79"/>
    <mergeCell ref="C80:G80"/>
    <mergeCell ref="C81:G81"/>
    <mergeCell ref="C16:G16"/>
    <mergeCell ref="C17:G17"/>
    <mergeCell ref="C18:G18"/>
    <mergeCell ref="C19:G19"/>
    <mergeCell ref="C20:G20"/>
    <mergeCell ref="C21:G21"/>
    <mergeCell ref="C22:G22"/>
    <mergeCell ref="C23:G23"/>
    <mergeCell ref="C24:G24"/>
    <mergeCell ref="I125:AE125"/>
    <mergeCell ref="I126:AE126"/>
    <mergeCell ref="I127:AE127"/>
    <mergeCell ref="I128:AE128"/>
    <mergeCell ref="I142:AE142"/>
    <mergeCell ref="I143:AE143"/>
    <mergeCell ref="I129:AE129"/>
    <mergeCell ref="I130:AE130"/>
    <mergeCell ref="I131:AE131"/>
    <mergeCell ref="I132:AE132"/>
    <mergeCell ref="I133:AE133"/>
    <mergeCell ref="I134:AE134"/>
    <mergeCell ref="I135:AE135"/>
    <mergeCell ref="I136:AE136"/>
    <mergeCell ref="I137:AE137"/>
    <mergeCell ref="I138:AE138"/>
    <mergeCell ref="I139:AE139"/>
    <mergeCell ref="I140:AE140"/>
    <mergeCell ref="I141:AE141"/>
    <mergeCell ref="D121:E121"/>
    <mergeCell ref="F121:G121"/>
    <mergeCell ref="I121:AE121"/>
    <mergeCell ref="B119:C119"/>
    <mergeCell ref="B120:C120"/>
    <mergeCell ref="B121:C121"/>
    <mergeCell ref="I122:AE122"/>
    <mergeCell ref="I123:AE123"/>
    <mergeCell ref="I124:AE124"/>
    <mergeCell ref="B122:C122"/>
    <mergeCell ref="B123:C123"/>
    <mergeCell ref="B124:C124"/>
    <mergeCell ref="D123:E123"/>
    <mergeCell ref="F123:G123"/>
    <mergeCell ref="D124:E124"/>
    <mergeCell ref="F124:G124"/>
    <mergeCell ref="I116:AE116"/>
    <mergeCell ref="F117:G117"/>
    <mergeCell ref="I117:AE117"/>
    <mergeCell ref="D118:E118"/>
    <mergeCell ref="F118:G118"/>
    <mergeCell ref="I118:AE118"/>
    <mergeCell ref="D117:E117"/>
    <mergeCell ref="I119:AE119"/>
    <mergeCell ref="D120:E120"/>
    <mergeCell ref="F120:G120"/>
    <mergeCell ref="I120:AE120"/>
    <mergeCell ref="B114:C114"/>
    <mergeCell ref="B115:C115"/>
    <mergeCell ref="B116:C116"/>
    <mergeCell ref="B117:C117"/>
    <mergeCell ref="B118:C118"/>
    <mergeCell ref="F105:G105"/>
    <mergeCell ref="I105:AE105"/>
    <mergeCell ref="F106:G106"/>
    <mergeCell ref="I106:AE106"/>
    <mergeCell ref="F107:G107"/>
    <mergeCell ref="I107:AE107"/>
    <mergeCell ref="F108:G108"/>
    <mergeCell ref="I108:AE108"/>
    <mergeCell ref="F109:G109"/>
    <mergeCell ref="I109:AE109"/>
    <mergeCell ref="I111:AE111"/>
    <mergeCell ref="F112:G112"/>
    <mergeCell ref="I112:AE112"/>
    <mergeCell ref="F113:G113"/>
    <mergeCell ref="I113:AE113"/>
    <mergeCell ref="I114:AE114"/>
    <mergeCell ref="F115:G115"/>
    <mergeCell ref="I115:AE115"/>
    <mergeCell ref="F116:G116"/>
    <mergeCell ref="F100:G100"/>
    <mergeCell ref="I100:AE100"/>
    <mergeCell ref="F101:G101"/>
    <mergeCell ref="I101:AE101"/>
    <mergeCell ref="F102:G102"/>
    <mergeCell ref="I102:AE102"/>
    <mergeCell ref="F103:G103"/>
    <mergeCell ref="I103:AE103"/>
    <mergeCell ref="F104:G104"/>
    <mergeCell ref="I104:AE104"/>
    <mergeCell ref="F95:G95"/>
    <mergeCell ref="I95:AE95"/>
    <mergeCell ref="F96:G96"/>
    <mergeCell ref="I96:AE96"/>
    <mergeCell ref="F97:G97"/>
    <mergeCell ref="I97:AE97"/>
    <mergeCell ref="F98:G98"/>
    <mergeCell ref="I98:AE98"/>
    <mergeCell ref="F99:G99"/>
    <mergeCell ref="I99:AE99"/>
    <mergeCell ref="H88:I88"/>
    <mergeCell ref="L88:M88"/>
    <mergeCell ref="N88:O88"/>
    <mergeCell ref="T88:W88"/>
    <mergeCell ref="F91:G91"/>
    <mergeCell ref="F93:G93"/>
    <mergeCell ref="I93:AE93"/>
    <mergeCell ref="F94:G94"/>
    <mergeCell ref="I94:AE94"/>
    <mergeCell ref="C88:G88"/>
    <mergeCell ref="B93:C93"/>
    <mergeCell ref="B94:C94"/>
    <mergeCell ref="C84:G84"/>
    <mergeCell ref="C85:G85"/>
    <mergeCell ref="H86:I86"/>
    <mergeCell ref="L86:M86"/>
    <mergeCell ref="N86:O86"/>
    <mergeCell ref="T86:W86"/>
    <mergeCell ref="H87:I87"/>
    <mergeCell ref="L87:M87"/>
    <mergeCell ref="N87:O87"/>
    <mergeCell ref="T87:W87"/>
    <mergeCell ref="C86:G86"/>
    <mergeCell ref="C87:G87"/>
    <mergeCell ref="T82:W82"/>
    <mergeCell ref="H83:I83"/>
    <mergeCell ref="L83:M83"/>
    <mergeCell ref="N83:O83"/>
    <mergeCell ref="T83:W83"/>
    <mergeCell ref="N84:O84"/>
    <mergeCell ref="T84:W84"/>
    <mergeCell ref="H85:I85"/>
    <mergeCell ref="L85:M85"/>
    <mergeCell ref="N85:O85"/>
    <mergeCell ref="T85:W85"/>
    <mergeCell ref="H84:I84"/>
    <mergeCell ref="L84:M84"/>
    <mergeCell ref="C82:G82"/>
    <mergeCell ref="C83:G83"/>
    <mergeCell ref="N76:O76"/>
    <mergeCell ref="T76:W76"/>
    <mergeCell ref="N77:O77"/>
    <mergeCell ref="T77:W77"/>
    <mergeCell ref="N78:O78"/>
    <mergeCell ref="T78:W78"/>
    <mergeCell ref="L77:M77"/>
    <mergeCell ref="H76:I76"/>
    <mergeCell ref="L76:M76"/>
    <mergeCell ref="H78:I78"/>
    <mergeCell ref="H77:I77"/>
    <mergeCell ref="N79:O79"/>
    <mergeCell ref="T79:W79"/>
    <mergeCell ref="H80:I80"/>
    <mergeCell ref="L80:M80"/>
    <mergeCell ref="N80:O80"/>
    <mergeCell ref="T80:W80"/>
    <mergeCell ref="N81:O81"/>
    <mergeCell ref="T81:W81"/>
    <mergeCell ref="H82:I82"/>
    <mergeCell ref="L82:M82"/>
    <mergeCell ref="N82:O82"/>
    <mergeCell ref="N74:O74"/>
    <mergeCell ref="T74:W74"/>
    <mergeCell ref="N75:O75"/>
    <mergeCell ref="T75:W75"/>
    <mergeCell ref="H74:I74"/>
    <mergeCell ref="L74:M74"/>
    <mergeCell ref="H75:I75"/>
    <mergeCell ref="L75:M75"/>
    <mergeCell ref="N39:O39"/>
    <mergeCell ref="T39:W39"/>
    <mergeCell ref="N40:O40"/>
    <mergeCell ref="T40:W40"/>
    <mergeCell ref="N41:O41"/>
    <mergeCell ref="T41:W41"/>
    <mergeCell ref="H39:I39"/>
    <mergeCell ref="L39:M39"/>
    <mergeCell ref="H40:I40"/>
    <mergeCell ref="L40:M40"/>
    <mergeCell ref="H41:I41"/>
    <mergeCell ref="L41:M41"/>
    <mergeCell ref="H45:I45"/>
    <mergeCell ref="H53:I53"/>
    <mergeCell ref="H54:I54"/>
    <mergeCell ref="H57:I57"/>
    <mergeCell ref="C41:G41"/>
    <mergeCell ref="N36:O36"/>
    <mergeCell ref="T36:W36"/>
    <mergeCell ref="N37:O37"/>
    <mergeCell ref="T37:W37"/>
    <mergeCell ref="N38:O38"/>
    <mergeCell ref="T38:W38"/>
    <mergeCell ref="H36:I36"/>
    <mergeCell ref="H38:I38"/>
    <mergeCell ref="L38:M38"/>
    <mergeCell ref="C36:G36"/>
    <mergeCell ref="C37:G37"/>
    <mergeCell ref="C38:G38"/>
    <mergeCell ref="T33:W33"/>
    <mergeCell ref="N34:O34"/>
    <mergeCell ref="T34:W34"/>
    <mergeCell ref="N35:O35"/>
    <mergeCell ref="T35:W35"/>
    <mergeCell ref="H34:I34"/>
    <mergeCell ref="H35:I35"/>
    <mergeCell ref="C39:G39"/>
    <mergeCell ref="C40:G40"/>
    <mergeCell ref="H9:J9"/>
    <mergeCell ref="N9:O9"/>
    <mergeCell ref="R9:T9"/>
    <mergeCell ref="N18:O18"/>
    <mergeCell ref="T18:W18"/>
    <mergeCell ref="L15:M15"/>
    <mergeCell ref="H15:I15"/>
    <mergeCell ref="N15:O15"/>
    <mergeCell ref="T15:W15"/>
    <mergeCell ref="N17:O17"/>
    <mergeCell ref="T17:W17"/>
    <mergeCell ref="H81:I81"/>
    <mergeCell ref="L81:M81"/>
    <mergeCell ref="B11:G11"/>
    <mergeCell ref="H13:I13"/>
    <mergeCell ref="L13:M13"/>
    <mergeCell ref="C12:G12"/>
    <mergeCell ref="C13:G13"/>
    <mergeCell ref="C14:G14"/>
    <mergeCell ref="C15:G15"/>
    <mergeCell ref="H79:I79"/>
    <mergeCell ref="L78:M78"/>
    <mergeCell ref="L79:M79"/>
    <mergeCell ref="L37:M37"/>
    <mergeCell ref="L28:M28"/>
    <mergeCell ref="L29:M29"/>
    <mergeCell ref="L30:M30"/>
    <mergeCell ref="L31:M31"/>
    <mergeCell ref="L32:M32"/>
    <mergeCell ref="L33:M33"/>
    <mergeCell ref="L34:M34"/>
    <mergeCell ref="L35:M35"/>
    <mergeCell ref="L36:M36"/>
    <mergeCell ref="H37:I37"/>
    <mergeCell ref="H28:I28"/>
    <mergeCell ref="H21:I21"/>
    <mergeCell ref="L21:M21"/>
    <mergeCell ref="N21:O21"/>
    <mergeCell ref="T21:W21"/>
    <mergeCell ref="H17:I17"/>
    <mergeCell ref="L17:M17"/>
    <mergeCell ref="H16:I16"/>
    <mergeCell ref="L16:M16"/>
    <mergeCell ref="H18:I18"/>
    <mergeCell ref="L18:M18"/>
    <mergeCell ref="H19:I19"/>
    <mergeCell ref="L19:M19"/>
    <mergeCell ref="N19:O19"/>
    <mergeCell ref="T19:W19"/>
    <mergeCell ref="N20:O20"/>
    <mergeCell ref="T20:W20"/>
    <mergeCell ref="H20:I20"/>
    <mergeCell ref="L20:M20"/>
    <mergeCell ref="N16:O16"/>
    <mergeCell ref="T16:W16"/>
    <mergeCell ref="H6:J6"/>
    <mergeCell ref="C1:X1"/>
    <mergeCell ref="B2:G2"/>
    <mergeCell ref="H14:I14"/>
    <mergeCell ref="N12:O12"/>
    <mergeCell ref="T12:W12"/>
    <mergeCell ref="N13:O13"/>
    <mergeCell ref="T13:W13"/>
    <mergeCell ref="N14:O14"/>
    <mergeCell ref="T14:W14"/>
    <mergeCell ref="L14:M14"/>
    <mergeCell ref="H12:I12"/>
    <mergeCell ref="L12:M12"/>
    <mergeCell ref="N6:O6"/>
    <mergeCell ref="R6:T6"/>
    <mergeCell ref="H7:J7"/>
    <mergeCell ref="I4:J4"/>
    <mergeCell ref="K4:Z4"/>
    <mergeCell ref="H10:J10"/>
    <mergeCell ref="N7:O7"/>
    <mergeCell ref="R7:T7"/>
    <mergeCell ref="H8:J8"/>
    <mergeCell ref="N8:O8"/>
    <mergeCell ref="R8:T8"/>
    <mergeCell ref="H23:I23"/>
    <mergeCell ref="L23:M23"/>
    <mergeCell ref="H22:I22"/>
    <mergeCell ref="L22:M22"/>
    <mergeCell ref="N22:O22"/>
    <mergeCell ref="T22:W22"/>
    <mergeCell ref="N23:O23"/>
    <mergeCell ref="T23:W23"/>
    <mergeCell ref="H25:I25"/>
    <mergeCell ref="L25:M25"/>
    <mergeCell ref="H24:I24"/>
    <mergeCell ref="L24:M24"/>
    <mergeCell ref="N24:O24"/>
    <mergeCell ref="T24:W24"/>
    <mergeCell ref="N25:O25"/>
    <mergeCell ref="T25:W25"/>
    <mergeCell ref="H29:I29"/>
    <mergeCell ref="H30:I30"/>
    <mergeCell ref="C32:G32"/>
    <mergeCell ref="C33:G33"/>
    <mergeCell ref="C34:G34"/>
    <mergeCell ref="C35:G35"/>
    <mergeCell ref="N28:O28"/>
    <mergeCell ref="T28:W28"/>
    <mergeCell ref="N29:O29"/>
    <mergeCell ref="T29:W29"/>
    <mergeCell ref="N30:O30"/>
    <mergeCell ref="T30:W30"/>
    <mergeCell ref="N31:O31"/>
    <mergeCell ref="T31:W31"/>
    <mergeCell ref="C28:G28"/>
    <mergeCell ref="C29:G29"/>
    <mergeCell ref="C30:G30"/>
    <mergeCell ref="C31:G31"/>
    <mergeCell ref="H31:I31"/>
    <mergeCell ref="H32:I32"/>
    <mergeCell ref="H33:I33"/>
    <mergeCell ref="N32:O32"/>
    <mergeCell ref="T32:W32"/>
    <mergeCell ref="N33:O33"/>
    <mergeCell ref="C25:G25"/>
    <mergeCell ref="H27:I27"/>
    <mergeCell ref="L27:M27"/>
    <mergeCell ref="H26:I26"/>
    <mergeCell ref="L26:M26"/>
    <mergeCell ref="N26:O26"/>
    <mergeCell ref="T26:W26"/>
    <mergeCell ref="N27:O27"/>
    <mergeCell ref="T27:W27"/>
    <mergeCell ref="C26:G26"/>
    <mergeCell ref="C27:G27"/>
    <mergeCell ref="C53:G53"/>
    <mergeCell ref="C54:G54"/>
    <mergeCell ref="C55:G55"/>
    <mergeCell ref="C56:G56"/>
    <mergeCell ref="C57:G57"/>
    <mergeCell ref="C58:G58"/>
    <mergeCell ref="C59:G59"/>
    <mergeCell ref="C60:G60"/>
    <mergeCell ref="C45:G45"/>
    <mergeCell ref="C46:G46"/>
    <mergeCell ref="C47:G47"/>
    <mergeCell ref="C48:G48"/>
    <mergeCell ref="C49:G49"/>
    <mergeCell ref="C50:G50"/>
    <mergeCell ref="C51:G51"/>
    <mergeCell ref="C52:G52"/>
    <mergeCell ref="N42:O42"/>
    <mergeCell ref="T42:W42"/>
    <mergeCell ref="L43:M43"/>
    <mergeCell ref="H44:I44"/>
    <mergeCell ref="L44:M44"/>
    <mergeCell ref="N43:O43"/>
    <mergeCell ref="T43:W43"/>
    <mergeCell ref="N44:O44"/>
    <mergeCell ref="T44:W44"/>
    <mergeCell ref="H43:I43"/>
    <mergeCell ref="H42:I42"/>
    <mergeCell ref="L42:M42"/>
    <mergeCell ref="C42:G42"/>
    <mergeCell ref="C43:G43"/>
    <mergeCell ref="C44:G44"/>
    <mergeCell ref="D105:E105"/>
    <mergeCell ref="D111:E111"/>
    <mergeCell ref="D112:E112"/>
    <mergeCell ref="D113:E113"/>
    <mergeCell ref="D114:E114"/>
    <mergeCell ref="D115:E115"/>
    <mergeCell ref="B105:C105"/>
    <mergeCell ref="B106:C106"/>
    <mergeCell ref="B107:C107"/>
    <mergeCell ref="B108:C108"/>
    <mergeCell ref="B109:C109"/>
    <mergeCell ref="B110:C110"/>
    <mergeCell ref="B111:C111"/>
    <mergeCell ref="B112:C112"/>
    <mergeCell ref="B113:C113"/>
    <mergeCell ref="D97:E97"/>
    <mergeCell ref="D98:E98"/>
    <mergeCell ref="D100:E100"/>
    <mergeCell ref="D101:E101"/>
    <mergeCell ref="D104:E104"/>
    <mergeCell ref="B104:C104"/>
    <mergeCell ref="L45:M45"/>
    <mergeCell ref="H46:I46"/>
    <mergeCell ref="L46:M46"/>
    <mergeCell ref="N45:O45"/>
    <mergeCell ref="T45:W45"/>
    <mergeCell ref="N46:O46"/>
    <mergeCell ref="T46:W46"/>
    <mergeCell ref="H47:I47"/>
    <mergeCell ref="L47:M47"/>
    <mergeCell ref="L48:M48"/>
    <mergeCell ref="N47:O47"/>
    <mergeCell ref="T47:W47"/>
    <mergeCell ref="N48:O48"/>
    <mergeCell ref="T48:W48"/>
    <mergeCell ref="H49:I49"/>
    <mergeCell ref="L49:M49"/>
    <mergeCell ref="N49:O49"/>
    <mergeCell ref="T49:W49"/>
    <mergeCell ref="H48:I48"/>
    <mergeCell ref="N50:O50"/>
    <mergeCell ref="T50:W50"/>
    <mergeCell ref="H51:I51"/>
    <mergeCell ref="L51:M51"/>
    <mergeCell ref="H52:I52"/>
    <mergeCell ref="L52:M52"/>
    <mergeCell ref="N51:O51"/>
    <mergeCell ref="T51:W51"/>
    <mergeCell ref="N52:O52"/>
    <mergeCell ref="T52:W52"/>
    <mergeCell ref="L50:M50"/>
    <mergeCell ref="H50:I50"/>
    <mergeCell ref="L54:M54"/>
    <mergeCell ref="N53:O53"/>
    <mergeCell ref="T53:W53"/>
    <mergeCell ref="N54:O54"/>
    <mergeCell ref="T54:W54"/>
    <mergeCell ref="H55:I55"/>
    <mergeCell ref="L55:M55"/>
    <mergeCell ref="H56:I56"/>
    <mergeCell ref="L56:M56"/>
    <mergeCell ref="N55:O55"/>
    <mergeCell ref="T55:W55"/>
    <mergeCell ref="L53:M53"/>
    <mergeCell ref="N56:O56"/>
    <mergeCell ref="T56:W56"/>
    <mergeCell ref="L57:M57"/>
    <mergeCell ref="H58:I58"/>
    <mergeCell ref="L58:M58"/>
    <mergeCell ref="N57:O57"/>
    <mergeCell ref="T57:W57"/>
    <mergeCell ref="N58:O58"/>
    <mergeCell ref="T58:W58"/>
    <mergeCell ref="L59:M59"/>
    <mergeCell ref="H60:I60"/>
    <mergeCell ref="L60:M60"/>
    <mergeCell ref="N59:O59"/>
    <mergeCell ref="T59:W59"/>
    <mergeCell ref="N60:O60"/>
    <mergeCell ref="T60:W60"/>
    <mergeCell ref="H59:I59"/>
    <mergeCell ref="L61:M61"/>
    <mergeCell ref="H62:I62"/>
    <mergeCell ref="L62:M62"/>
    <mergeCell ref="N61:O61"/>
    <mergeCell ref="T61:W61"/>
    <mergeCell ref="N62:O62"/>
    <mergeCell ref="T62:W62"/>
    <mergeCell ref="C61:G61"/>
    <mergeCell ref="C62:G62"/>
    <mergeCell ref="H61:I61"/>
    <mergeCell ref="L63:M63"/>
    <mergeCell ref="H64:I64"/>
    <mergeCell ref="L64:M64"/>
    <mergeCell ref="N63:O63"/>
    <mergeCell ref="T63:W63"/>
    <mergeCell ref="N64:O64"/>
    <mergeCell ref="T64:W64"/>
    <mergeCell ref="C63:G63"/>
    <mergeCell ref="C64:G64"/>
    <mergeCell ref="H63:I63"/>
    <mergeCell ref="L65:M65"/>
    <mergeCell ref="H66:I66"/>
    <mergeCell ref="L66:M66"/>
    <mergeCell ref="N65:O65"/>
    <mergeCell ref="T65:W65"/>
    <mergeCell ref="N66:O66"/>
    <mergeCell ref="T66:W66"/>
    <mergeCell ref="C65:G65"/>
    <mergeCell ref="C66:G66"/>
    <mergeCell ref="H65:I65"/>
    <mergeCell ref="L67:M67"/>
    <mergeCell ref="H68:I68"/>
    <mergeCell ref="L68:M68"/>
    <mergeCell ref="N67:O67"/>
    <mergeCell ref="T67:W67"/>
    <mergeCell ref="N68:O68"/>
    <mergeCell ref="T68:W68"/>
    <mergeCell ref="C67:G67"/>
    <mergeCell ref="C68:G68"/>
    <mergeCell ref="H67:I67"/>
    <mergeCell ref="L69:M69"/>
    <mergeCell ref="H70:I70"/>
    <mergeCell ref="L70:M70"/>
    <mergeCell ref="N69:O69"/>
    <mergeCell ref="T69:W69"/>
    <mergeCell ref="N70:O70"/>
    <mergeCell ref="T70:W70"/>
    <mergeCell ref="C69:G69"/>
    <mergeCell ref="C70:G70"/>
    <mergeCell ref="H69:I69"/>
    <mergeCell ref="L71:M71"/>
    <mergeCell ref="H72:I72"/>
    <mergeCell ref="L72:M72"/>
    <mergeCell ref="N71:O71"/>
    <mergeCell ref="T71:W71"/>
    <mergeCell ref="N72:O72"/>
    <mergeCell ref="T72:W72"/>
    <mergeCell ref="C71:G71"/>
    <mergeCell ref="C72:G72"/>
    <mergeCell ref="H71:I71"/>
    <mergeCell ref="L73:M73"/>
    <mergeCell ref="N73:O73"/>
    <mergeCell ref="T73:W73"/>
    <mergeCell ref="D122:E122"/>
    <mergeCell ref="F122:G122"/>
    <mergeCell ref="D106:E106"/>
    <mergeCell ref="D116:E116"/>
    <mergeCell ref="D107:E107"/>
    <mergeCell ref="D110:E110"/>
    <mergeCell ref="D108:E108"/>
    <mergeCell ref="D109:E109"/>
    <mergeCell ref="F114:G114"/>
    <mergeCell ref="D119:E119"/>
    <mergeCell ref="F119:G119"/>
    <mergeCell ref="I110:AE110"/>
    <mergeCell ref="F111:G111"/>
    <mergeCell ref="H73:I73"/>
    <mergeCell ref="D103:E103"/>
    <mergeCell ref="D93:E93"/>
    <mergeCell ref="D94:E94"/>
    <mergeCell ref="D95:E95"/>
    <mergeCell ref="D96:E96"/>
    <mergeCell ref="D102:E102"/>
    <mergeCell ref="D99:E99"/>
    <mergeCell ref="D125:E125"/>
    <mergeCell ref="D126:E126"/>
    <mergeCell ref="D127:E127"/>
    <mergeCell ref="D128:E128"/>
    <mergeCell ref="D142:E142"/>
    <mergeCell ref="D130:E130"/>
    <mergeCell ref="D131:E131"/>
    <mergeCell ref="D132:E132"/>
    <mergeCell ref="D133:E133"/>
    <mergeCell ref="D134:E134"/>
    <mergeCell ref="D135:E135"/>
    <mergeCell ref="D136:E136"/>
    <mergeCell ref="D137:E137"/>
    <mergeCell ref="D138:E138"/>
    <mergeCell ref="H163:I163"/>
    <mergeCell ref="J163:W163"/>
    <mergeCell ref="D145:E145"/>
    <mergeCell ref="F145:G145"/>
    <mergeCell ref="D143:E143"/>
    <mergeCell ref="D144:E144"/>
    <mergeCell ref="B144:C144"/>
    <mergeCell ref="D129:E129"/>
    <mergeCell ref="D139:E139"/>
    <mergeCell ref="D140:E140"/>
    <mergeCell ref="D141:E141"/>
    <mergeCell ref="A162:C162"/>
    <mergeCell ref="D162:E162"/>
    <mergeCell ref="A165:C165"/>
    <mergeCell ref="D165:E165"/>
    <mergeCell ref="F165:G165"/>
    <mergeCell ref="H165:I165"/>
    <mergeCell ref="J165:W165"/>
    <mergeCell ref="I144:AE144"/>
    <mergeCell ref="I145:AE145"/>
    <mergeCell ref="A161:C161"/>
    <mergeCell ref="D161:E161"/>
    <mergeCell ref="F161:G161"/>
    <mergeCell ref="H161:I161"/>
    <mergeCell ref="J161:W161"/>
    <mergeCell ref="B145:C145"/>
    <mergeCell ref="A164:C164"/>
    <mergeCell ref="D164:E164"/>
    <mergeCell ref="F164:G164"/>
    <mergeCell ref="H164:I164"/>
    <mergeCell ref="J164:W164"/>
    <mergeCell ref="F162:G162"/>
    <mergeCell ref="H162:I162"/>
    <mergeCell ref="J162:W162"/>
    <mergeCell ref="A163:C163"/>
    <mergeCell ref="D163:E163"/>
    <mergeCell ref="F163:G163"/>
  </mergeCells>
  <conditionalFormatting sqref="K8">
    <cfRule type="cellIs" dxfId="43" priority="3" operator="lessThan">
      <formula>0.9</formula>
    </cfRule>
    <cfRule type="cellIs" dxfId="42" priority="4" operator="greaterThanOrEqual">
      <formula>0.9</formula>
    </cfRule>
  </conditionalFormatting>
  <conditionalFormatting sqref="K6">
    <cfRule type="cellIs" dxfId="41" priority="1" operator="lessThan">
      <formula>0.9</formula>
    </cfRule>
    <cfRule type="cellIs" dxfId="40" priority="2" operator="greaterThanOrEqual">
      <formula>0.9</formula>
    </cfRule>
  </conditionalFormatting>
  <dataValidations count="4">
    <dataValidation type="list" allowBlank="1" showInputMessage="1" showErrorMessage="1" sqref="S13:S88" xr:uid="{00000000-0002-0000-0300-000000000000}">
      <formula1>"6 month, Discharge, 90 day- WISe"</formula1>
    </dataValidation>
    <dataValidation type="list" allowBlank="1" showInputMessage="1" showErrorMessage="1" sqref="A13:A88" xr:uid="{00000000-0002-0000-0300-000001000000}">
      <formula1>"QRTP, TFC, In-Home, Facility- IC, TFC- IC"</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300-000002000000}">
      <formula1>"1, 2, 3, 4"</formula1>
    </dataValidation>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300-000003000000}">
      <formula1>"1,2,3,4,5,6"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314"/>
  <sheetViews>
    <sheetView showGridLines="0" topLeftCell="A88" workbookViewId="0">
      <selection activeCell="A13" sqref="A13"/>
    </sheetView>
  </sheetViews>
  <sheetFormatPr defaultRowHeight="15" x14ac:dyDescent="0.25"/>
  <cols>
    <col min="1" max="1" width="13.5703125" customWidth="1"/>
    <col min="2" max="2" width="12" customWidth="1"/>
    <col min="3" max="3" width="11.7109375" customWidth="1"/>
    <col min="9" max="9" width="6.5703125" customWidth="1"/>
    <col min="11" max="11" width="15" customWidth="1"/>
    <col min="15" max="15" width="31" customWidth="1"/>
    <col min="16" max="16" width="13.28515625" customWidth="1"/>
    <col min="17" max="17" width="13.28515625" style="2" customWidth="1"/>
    <col min="18" max="18" width="14.7109375" customWidth="1"/>
    <col min="19" max="19" width="12.85546875" customWidth="1"/>
    <col min="21" max="21" width="9.85546875" style="2" customWidth="1"/>
    <col min="22" max="22" width="11.28515625" style="2" customWidth="1"/>
    <col min="23" max="23" width="6.7109375" customWidth="1"/>
    <col min="24" max="24" width="13.85546875" customWidth="1"/>
    <col min="25" max="25" width="15.7109375" customWidth="1"/>
    <col min="26" max="26" width="59.5703125" customWidth="1"/>
    <col min="27" max="27" width="9.140625" customWidth="1"/>
    <col min="28" max="28" width="6.140625" customWidth="1"/>
    <col min="29" max="29" width="6.42578125" hidden="1" customWidth="1"/>
    <col min="30" max="30" width="8.7109375" customWidth="1"/>
    <col min="32" max="32" width="10.85546875" hidden="1" customWidth="1"/>
  </cols>
  <sheetData>
    <row r="1" spans="1:41" s="20" customFormat="1" ht="26.25" x14ac:dyDescent="0.4">
      <c r="C1" s="243" t="s">
        <v>73</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9.2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33" customHeight="1" x14ac:dyDescent="0.25">
      <c r="A4" s="66" t="s">
        <v>27</v>
      </c>
      <c r="B4" s="69">
        <v>1</v>
      </c>
      <c r="D4" s="66" t="s">
        <v>75</v>
      </c>
      <c r="E4" s="69">
        <v>1</v>
      </c>
      <c r="I4" s="319" t="s">
        <v>28</v>
      </c>
      <c r="J4" s="320"/>
      <c r="K4" s="259"/>
      <c r="L4" s="260"/>
      <c r="M4" s="260"/>
      <c r="N4" s="260"/>
      <c r="O4" s="260"/>
      <c r="P4" s="260"/>
      <c r="Q4" s="260"/>
      <c r="R4" s="260"/>
      <c r="S4" s="260"/>
      <c r="T4" s="260"/>
      <c r="U4" s="260"/>
      <c r="V4" s="260"/>
      <c r="W4" s="260"/>
      <c r="X4" s="260"/>
      <c r="Y4" s="260"/>
      <c r="Z4" s="261"/>
    </row>
    <row r="5" spans="1:41" s="20" customFormat="1" ht="15.75"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116">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42"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84</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6"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1"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1"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1"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1" s="20" customForma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1"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1"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1"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1" s="20"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row>
    <row r="89" spans="1:41"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1"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1" s="20" customForma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1"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1" s="34" customFormat="1" ht="30.75"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1" s="20" customFormat="1"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1" s="20" customFormat="1" x14ac:dyDescent="0.25">
      <c r="A95" s="156"/>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1" s="20" customFormat="1" x14ac:dyDescent="0.25">
      <c r="A96" s="156"/>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1" s="20" customFormat="1" x14ac:dyDescent="0.25">
      <c r="A97" s="156"/>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1" s="20" customFormat="1" x14ac:dyDescent="0.25">
      <c r="A98" s="156"/>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1" s="37" customFormat="1" x14ac:dyDescent="0.25">
      <c r="A99" s="156"/>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1" s="20" customFormat="1" x14ac:dyDescent="0.25">
      <c r="A100" s="156"/>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1" s="20" customFormat="1" x14ac:dyDescent="0.25">
      <c r="A101" s="156"/>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row>
    <row r="102" spans="1:41" s="20" customFormat="1" x14ac:dyDescent="0.25">
      <c r="A102" s="156"/>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1" s="20" customFormat="1" x14ac:dyDescent="0.25">
      <c r="A103" s="156"/>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1" s="20" customFormat="1" x14ac:dyDescent="0.25">
      <c r="A104" s="156"/>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1" s="20" customFormat="1" x14ac:dyDescent="0.25">
      <c r="A105" s="156"/>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1" s="20" customFormat="1" x14ac:dyDescent="0.25">
      <c r="A106" s="156"/>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1" s="20" customFormat="1" ht="17.25" customHeight="1" x14ac:dyDescent="0.25">
      <c r="A107" s="156"/>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1" s="20" customFormat="1" x14ac:dyDescent="0.25">
      <c r="A108" s="156"/>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1" s="20" customFormat="1"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1" s="20" customFormat="1"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37" customFormat="1"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1" s="37" customFormat="1" x14ac:dyDescent="0.25">
      <c r="A112" s="156"/>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1" s="37" customFormat="1" x14ac:dyDescent="0.25">
      <c r="A113" s="156"/>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1" s="37" customFormat="1" x14ac:dyDescent="0.25">
      <c r="A114" s="156"/>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1" s="20" customFormat="1" x14ac:dyDescent="0.25">
      <c r="A115" s="156"/>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1" s="20" customFormat="1" x14ac:dyDescent="0.25">
      <c r="A116" s="156"/>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1" s="20" customFormat="1" x14ac:dyDescent="0.25">
      <c r="A117" s="156"/>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1" s="20" customFormat="1" x14ac:dyDescent="0.25">
      <c r="A118" s="157"/>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1" s="20" customFormat="1" x14ac:dyDescent="0.25">
      <c r="A119" s="155"/>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1" s="20" customFormat="1" x14ac:dyDescent="0.25">
      <c r="A120" s="155"/>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row>
    <row r="121" spans="1:41" s="20" customFormat="1" x14ac:dyDescent="0.25">
      <c r="A121" s="155"/>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row>
    <row r="122" spans="1:41" s="20" customFormat="1" x14ac:dyDescent="0.25">
      <c r="A122" s="155"/>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1" s="20" customFormat="1" x14ac:dyDescent="0.25">
      <c r="A123" s="155"/>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1" s="20" customFormat="1" x14ac:dyDescent="0.25">
      <c r="A124" s="155"/>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1" s="20" customFormat="1" x14ac:dyDescent="0.25">
      <c r="A125" s="155"/>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1" s="20" customFormat="1" x14ac:dyDescent="0.25">
      <c r="A126" s="155"/>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1" s="20" customFormat="1" x14ac:dyDescent="0.25">
      <c r="A127" s="155"/>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1" s="151" customFormat="1" x14ac:dyDescent="0.25">
      <c r="A128" s="155"/>
      <c r="B128" s="249"/>
      <c r="C128" s="250"/>
      <c r="D128" s="249"/>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151" customFormat="1" x14ac:dyDescent="0.25">
      <c r="A129" s="155"/>
      <c r="B129" s="249"/>
      <c r="C129" s="250"/>
      <c r="D129" s="249"/>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151" customFormat="1" x14ac:dyDescent="0.25">
      <c r="A130" s="155"/>
      <c r="B130" s="249"/>
      <c r="C130" s="250"/>
      <c r="D130" s="249"/>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155"/>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155"/>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155"/>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155"/>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155"/>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155"/>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155"/>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155"/>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155"/>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155"/>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20" customFormat="1" x14ac:dyDescent="0.25">
      <c r="A141" s="155"/>
      <c r="B141" s="305"/>
      <c r="C141" s="305"/>
      <c r="D141" s="264"/>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20" customFormat="1" x14ac:dyDescent="0.25">
      <c r="A142" s="155"/>
      <c r="B142" s="305"/>
      <c r="C142" s="305"/>
      <c r="D142" s="264"/>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20" customFormat="1" x14ac:dyDescent="0.25">
      <c r="A143" s="155"/>
      <c r="B143" s="305"/>
      <c r="C143" s="305"/>
      <c r="D143" s="264"/>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1" s="20" customFormat="1"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1"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1"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41" s="20" customFormat="1" x14ac:dyDescent="0.25">
      <c r="Q148" s="162"/>
    </row>
    <row r="149" spans="1:41" s="20" customFormat="1" x14ac:dyDescent="0.25">
      <c r="Q149" s="162"/>
    </row>
    <row r="150" spans="1:41" s="20" customFormat="1" x14ac:dyDescent="0.25">
      <c r="Q150" s="162"/>
    </row>
    <row r="151" spans="1:41" s="20" customFormat="1" x14ac:dyDescent="0.25">
      <c r="Q151" s="162"/>
    </row>
    <row r="152" spans="1:41" s="20" customFormat="1" x14ac:dyDescent="0.25">
      <c r="Q152" s="162"/>
    </row>
    <row r="153" spans="1:41" s="20" customFormat="1" x14ac:dyDescent="0.25">
      <c r="Q153" s="162"/>
    </row>
    <row r="154" spans="1:41" s="20" customFormat="1" x14ac:dyDescent="0.25">
      <c r="Q154" s="162"/>
    </row>
    <row r="155" spans="1:41" s="20" customFormat="1" x14ac:dyDescent="0.25">
      <c r="Q155" s="162"/>
    </row>
    <row r="156" spans="1:41" s="20" customFormat="1" x14ac:dyDescent="0.25">
      <c r="Q156" s="162"/>
    </row>
    <row r="157" spans="1:41" s="20" customFormat="1" x14ac:dyDescent="0.25">
      <c r="Q157" s="162"/>
    </row>
    <row r="158" spans="1:41" s="20" customFormat="1" x14ac:dyDescent="0.25">
      <c r="Q158" s="162"/>
    </row>
    <row r="159" spans="1:41" s="20" customFormat="1" x14ac:dyDescent="0.25">
      <c r="Q159" s="162"/>
    </row>
    <row r="160" spans="1:41" s="20" customFormat="1" x14ac:dyDescent="0.25">
      <c r="Q160" s="162"/>
    </row>
    <row r="161" spans="1:57" s="20" customFormat="1" x14ac:dyDescent="0.25">
      <c r="Q161" s="162"/>
    </row>
    <row r="162" spans="1:57" s="20" customFormat="1" x14ac:dyDescent="0.25">
      <c r="Q162" s="162"/>
    </row>
    <row r="163" spans="1:57" s="20" customFormat="1" x14ac:dyDescent="0.25">
      <c r="Q163" s="162"/>
    </row>
    <row r="164" spans="1:57" s="20" customFormat="1" x14ac:dyDescent="0.25">
      <c r="Q164" s="162"/>
    </row>
    <row r="165" spans="1:57" s="20" customFormat="1" x14ac:dyDescent="0.25">
      <c r="Q165" s="162"/>
    </row>
    <row r="166" spans="1:57" s="20" customFormat="1" x14ac:dyDescent="0.25">
      <c r="Q166" s="162"/>
    </row>
    <row r="167" spans="1:57" s="20" customFormat="1" x14ac:dyDescent="0.25">
      <c r="Q167" s="162"/>
    </row>
    <row r="168" spans="1:57" s="20" customFormat="1" x14ac:dyDescent="0.25">
      <c r="Q168" s="162"/>
    </row>
    <row r="169" spans="1:57" s="20" customFormat="1" x14ac:dyDescent="0.25">
      <c r="Q169" s="162"/>
    </row>
    <row r="170" spans="1:57" s="20" customFormat="1" x14ac:dyDescent="0.25">
      <c r="Q170" s="162"/>
    </row>
    <row r="171" spans="1:57" s="20" customFormat="1" x14ac:dyDescent="0.25">
      <c r="Q171" s="162"/>
    </row>
    <row r="172" spans="1:57" s="20" customFormat="1" x14ac:dyDescent="0.25">
      <c r="Q172" s="162"/>
    </row>
    <row r="173" spans="1:57"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row>
    <row r="174" spans="1:57"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row>
    <row r="175" spans="1:57"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row>
    <row r="176" spans="1:57"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row>
    <row r="177" spans="1:57"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row>
    <row r="178" spans="1:57"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row>
    <row r="179" spans="1:57"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row>
    <row r="180" spans="1:57"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row>
    <row r="181" spans="1:57"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row>
    <row r="182" spans="1:57"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row>
    <row r="183" spans="1:57"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row>
    <row r="184" spans="1:57"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row>
    <row r="185" spans="1:57"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row>
    <row r="186" spans="1:57"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row>
    <row r="187" spans="1:57"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row>
    <row r="188" spans="1:57"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row>
    <row r="189" spans="1:57"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row>
    <row r="190" spans="1:57"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row>
    <row r="191" spans="1:57"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row>
    <row r="192" spans="1:57"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row>
    <row r="193" spans="1:57"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row>
    <row r="194" spans="1:57"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row>
    <row r="195" spans="1:57"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row>
    <row r="196" spans="1:57"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row>
    <row r="197" spans="1:57"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row>
    <row r="198" spans="1:57"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row>
    <row r="199" spans="1:57"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row>
    <row r="200" spans="1:57"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row>
    <row r="201" spans="1:57"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row>
    <row r="202" spans="1:57"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row>
    <row r="203" spans="1:57"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row>
    <row r="204" spans="1:57"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row>
    <row r="205" spans="1:57"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row>
    <row r="206" spans="1:57"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row>
    <row r="207" spans="1:57"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row>
    <row r="208" spans="1:57"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row>
    <row r="209" spans="1:57"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row>
    <row r="210" spans="1:57"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row>
    <row r="211" spans="1:57"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row>
    <row r="212" spans="1:57"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row>
    <row r="213" spans="1:57"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row>
    <row r="214" spans="1:57"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row>
    <row r="215" spans="1:57"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row>
    <row r="216" spans="1:57"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row>
    <row r="217" spans="1:57"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row>
    <row r="218" spans="1:57"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row>
    <row r="219" spans="1:57"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row>
    <row r="220" spans="1:57"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row>
    <row r="221" spans="1:57"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row>
    <row r="222" spans="1:57"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row>
    <row r="223" spans="1:57"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row>
    <row r="224" spans="1:57"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row>
    <row r="225" spans="1:57"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row>
    <row r="226" spans="1:57"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row>
    <row r="227" spans="1:57"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row>
    <row r="228" spans="1:57"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row>
    <row r="229" spans="1:57"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row>
    <row r="230" spans="1:57"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row>
    <row r="231" spans="1:57"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row>
    <row r="232" spans="1:57"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row>
    <row r="233" spans="1:57"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row>
    <row r="234" spans="1:57"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row>
    <row r="235" spans="1:57"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row>
    <row r="236" spans="1:57"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row>
    <row r="237" spans="1:57"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row>
    <row r="238" spans="1:57"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row>
    <row r="239" spans="1:57"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row>
    <row r="240" spans="1:57"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row>
    <row r="241" spans="1:57"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row>
    <row r="242" spans="1:57"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row>
    <row r="243" spans="1:57"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row>
    <row r="244" spans="1:57"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row>
    <row r="245" spans="1:57"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row>
    <row r="246" spans="1:57"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row>
    <row r="247" spans="1:57"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row>
    <row r="248" spans="1:57"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row>
    <row r="249" spans="1:57"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row>
    <row r="250" spans="1:57"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row>
    <row r="251" spans="1:57"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row>
    <row r="252" spans="1:57"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row>
    <row r="253" spans="1:57"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row>
    <row r="254" spans="1:57"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row>
    <row r="255" spans="1:57"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row>
    <row r="256" spans="1:57"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row>
    <row r="257" spans="1:57"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row>
    <row r="258" spans="1:57"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row>
    <row r="259" spans="1:57"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row>
    <row r="260" spans="1:57"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row>
    <row r="261" spans="1:57"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row>
    <row r="262" spans="1:57"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row>
    <row r="263" spans="1:57"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row>
    <row r="264" spans="1:57"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row>
    <row r="265" spans="1:57"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row>
    <row r="266" spans="1:57"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row>
    <row r="267" spans="1:57"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row>
    <row r="268" spans="1:57"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row>
    <row r="269" spans="1:57"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row>
    <row r="270" spans="1:57"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row>
    <row r="271" spans="1:57"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row>
    <row r="272" spans="1:57"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row>
    <row r="273" spans="1:57"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row>
    <row r="274" spans="1:57"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row>
    <row r="275" spans="1:57"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row>
    <row r="276" spans="1:57"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row>
    <row r="277" spans="1:57"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row>
    <row r="278" spans="1:57"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row>
    <row r="279" spans="1:57"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row>
    <row r="280" spans="1:57"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row>
    <row r="281" spans="1:57"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row>
    <row r="282" spans="1:57"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row>
    <row r="283" spans="1:57"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row>
    <row r="284" spans="1:57"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row>
    <row r="285" spans="1:57"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row>
    <row r="286" spans="1:57"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row>
    <row r="287" spans="1:57"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row>
    <row r="288" spans="1:57"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row>
    <row r="289" spans="1:57"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row>
    <row r="290" spans="1:57"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row>
    <row r="291" spans="1:57"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row>
    <row r="292" spans="1:57"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row>
    <row r="293" spans="1:57"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row>
    <row r="294" spans="1:57"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row>
    <row r="295" spans="1:57"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row>
    <row r="296" spans="1:57"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row>
    <row r="297" spans="1:57"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row>
    <row r="298" spans="1:57"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row>
    <row r="299" spans="1:57"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row>
    <row r="300" spans="1:57"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row>
    <row r="301" spans="1:57"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row>
    <row r="302" spans="1:57"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row>
    <row r="303" spans="1:57"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row>
    <row r="304" spans="1:57"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row>
    <row r="305" spans="1:57"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row>
    <row r="306" spans="1:57"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row>
    <row r="307" spans="1:57"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row>
    <row r="308" spans="1:57"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row>
    <row r="309" spans="1:57"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row>
    <row r="310" spans="1:57"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row>
    <row r="311" spans="1:57"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row>
    <row r="312" spans="1:57"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row>
    <row r="313" spans="1:57"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row>
    <row r="314" spans="1:57"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row>
  </sheetData>
  <sheetProtection algorithmName="SHA-512" hashValue="4qex2FoU92ROlLRW0oYKGUF+MAZH2UWa5eYhoD8sLTekgrXEIvIN8CEvDDi1aUx85YxN9yl+5VTPVn0NRxIoNQ==" saltValue="L1rDcuaSuJ+R+Sbxms9vow==" spinCount="100000" sheet="1" selectLockedCells="1" sort="0"/>
  <mergeCells count="619">
    <mergeCell ref="F140:G140"/>
    <mergeCell ref="D137:E137"/>
    <mergeCell ref="D138:E138"/>
    <mergeCell ref="D139:E139"/>
    <mergeCell ref="D140:E140"/>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D128:E128"/>
    <mergeCell ref="D129:E129"/>
    <mergeCell ref="D130:E130"/>
    <mergeCell ref="D131:E131"/>
    <mergeCell ref="D132:E132"/>
    <mergeCell ref="D133:E133"/>
    <mergeCell ref="F128:G128"/>
    <mergeCell ref="F129:G129"/>
    <mergeCell ref="F130:G130"/>
    <mergeCell ref="F131:G131"/>
    <mergeCell ref="F132:G132"/>
    <mergeCell ref="F133:G133"/>
    <mergeCell ref="F134:G134"/>
    <mergeCell ref="F135:G135"/>
    <mergeCell ref="D134:E134"/>
    <mergeCell ref="F136:G136"/>
    <mergeCell ref="H7:J7"/>
    <mergeCell ref="N7:O7"/>
    <mergeCell ref="R7:T7"/>
    <mergeCell ref="H8:J8"/>
    <mergeCell ref="N8:O8"/>
    <mergeCell ref="R8:T8"/>
    <mergeCell ref="H10:J10"/>
    <mergeCell ref="B11:G11"/>
    <mergeCell ref="H12:I12"/>
    <mergeCell ref="L12:M12"/>
    <mergeCell ref="N12:O12"/>
    <mergeCell ref="T12:W12"/>
    <mergeCell ref="C12:G12"/>
    <mergeCell ref="H13:I13"/>
    <mergeCell ref="L13:M13"/>
    <mergeCell ref="N13:O13"/>
    <mergeCell ref="T13:W13"/>
    <mergeCell ref="H14:I14"/>
    <mergeCell ref="L14:M14"/>
    <mergeCell ref="N14:O14"/>
    <mergeCell ref="T14:W14"/>
    <mergeCell ref="C13:G13"/>
    <mergeCell ref="C14:G14"/>
    <mergeCell ref="C1:X1"/>
    <mergeCell ref="B2:G2"/>
    <mergeCell ref="I4:J4"/>
    <mergeCell ref="K4:Z4"/>
    <mergeCell ref="H6:J6"/>
    <mergeCell ref="N6:O6"/>
    <mergeCell ref="R6:T6"/>
    <mergeCell ref="H9:J9"/>
    <mergeCell ref="N9:O9"/>
    <mergeCell ref="R9:T9"/>
    <mergeCell ref="B6:C6"/>
    <mergeCell ref="B7:C7"/>
    <mergeCell ref="B8:C8"/>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B99:C99"/>
    <mergeCell ref="B100:C100"/>
    <mergeCell ref="D95:E95"/>
    <mergeCell ref="F95:G95"/>
    <mergeCell ref="I95:AE95"/>
    <mergeCell ref="D96:E96"/>
    <mergeCell ref="F96:G96"/>
    <mergeCell ref="I96:AE96"/>
    <mergeCell ref="F91:G91"/>
    <mergeCell ref="D93:E93"/>
    <mergeCell ref="F93:G93"/>
    <mergeCell ref="I93:AE93"/>
    <mergeCell ref="D94:E94"/>
    <mergeCell ref="F94:G94"/>
    <mergeCell ref="I94:AE94"/>
    <mergeCell ref="D101:E101"/>
    <mergeCell ref="F101:G101"/>
    <mergeCell ref="I101:AE101"/>
    <mergeCell ref="D102:E102"/>
    <mergeCell ref="F102:G102"/>
    <mergeCell ref="I102:AE102"/>
    <mergeCell ref="B93:C93"/>
    <mergeCell ref="B94:C94"/>
    <mergeCell ref="B95:C95"/>
    <mergeCell ref="B96:C96"/>
    <mergeCell ref="D99:E99"/>
    <mergeCell ref="F99:G99"/>
    <mergeCell ref="I99:AE99"/>
    <mergeCell ref="D100:E100"/>
    <mergeCell ref="F100:G100"/>
    <mergeCell ref="I100:AE100"/>
    <mergeCell ref="D97:E97"/>
    <mergeCell ref="F97:G97"/>
    <mergeCell ref="I97:AE97"/>
    <mergeCell ref="D98:E98"/>
    <mergeCell ref="F98:G98"/>
    <mergeCell ref="I98:AE98"/>
    <mergeCell ref="B97:C97"/>
    <mergeCell ref="B98:C98"/>
    <mergeCell ref="B105:C105"/>
    <mergeCell ref="B106:C106"/>
    <mergeCell ref="B107:C107"/>
    <mergeCell ref="B108:C108"/>
    <mergeCell ref="D103:E103"/>
    <mergeCell ref="F103:G103"/>
    <mergeCell ref="I103:AE103"/>
    <mergeCell ref="D104:E104"/>
    <mergeCell ref="F104:G104"/>
    <mergeCell ref="I104:AE104"/>
    <mergeCell ref="F112:G112"/>
    <mergeCell ref="I112:AE11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3:C113"/>
    <mergeCell ref="B114:C114"/>
    <mergeCell ref="B115:C115"/>
    <mergeCell ref="B116:C116"/>
    <mergeCell ref="D111:E111"/>
    <mergeCell ref="F111:G111"/>
    <mergeCell ref="I111:AE111"/>
    <mergeCell ref="D112:E112"/>
    <mergeCell ref="I119:AE119"/>
    <mergeCell ref="D120:E120"/>
    <mergeCell ref="F120:G120"/>
    <mergeCell ref="I120:AE120"/>
    <mergeCell ref="D117:E117"/>
    <mergeCell ref="F117:G117"/>
    <mergeCell ref="I117:AE117"/>
    <mergeCell ref="D118:E118"/>
    <mergeCell ref="F118:G118"/>
    <mergeCell ref="I118:AE118"/>
    <mergeCell ref="F126:G126"/>
    <mergeCell ref="I126:AE126"/>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B125:C125"/>
    <mergeCell ref="B126:C126"/>
    <mergeCell ref="B127:C127"/>
    <mergeCell ref="B141:C141"/>
    <mergeCell ref="I128:AE128"/>
    <mergeCell ref="I129:AE129"/>
    <mergeCell ref="I130:AE130"/>
    <mergeCell ref="I131:AE131"/>
    <mergeCell ref="D144:E144"/>
    <mergeCell ref="F144:G144"/>
    <mergeCell ref="I144:AE144"/>
    <mergeCell ref="B142:C142"/>
    <mergeCell ref="B143:C143"/>
    <mergeCell ref="B144:C144"/>
    <mergeCell ref="D127:E127"/>
    <mergeCell ref="F127:G127"/>
    <mergeCell ref="I127:AE127"/>
    <mergeCell ref="D141:E141"/>
    <mergeCell ref="F141:G141"/>
    <mergeCell ref="I141:AE141"/>
    <mergeCell ref="D125:E125"/>
    <mergeCell ref="F125:G125"/>
    <mergeCell ref="I125:AE125"/>
    <mergeCell ref="D126:E126"/>
    <mergeCell ref="B145:C145"/>
    <mergeCell ref="I132:AE132"/>
    <mergeCell ref="I133:AE133"/>
    <mergeCell ref="I134:AE134"/>
    <mergeCell ref="I135:AE135"/>
    <mergeCell ref="D145:E145"/>
    <mergeCell ref="F145:G145"/>
    <mergeCell ref="I145:AE145"/>
    <mergeCell ref="D142:E142"/>
    <mergeCell ref="F142:G142"/>
    <mergeCell ref="I142:AE142"/>
    <mergeCell ref="D143:E143"/>
    <mergeCell ref="F143:G143"/>
    <mergeCell ref="I143:AE143"/>
    <mergeCell ref="D135:E135"/>
    <mergeCell ref="D136:E136"/>
    <mergeCell ref="I136:AE136"/>
    <mergeCell ref="I137:AE137"/>
    <mergeCell ref="I138:AE138"/>
    <mergeCell ref="I139:AE139"/>
    <mergeCell ref="I140:AE140"/>
    <mergeCell ref="F137:G137"/>
    <mergeCell ref="F138:G138"/>
    <mergeCell ref="F139:G139"/>
  </mergeCells>
  <conditionalFormatting sqref="K8">
    <cfRule type="cellIs" dxfId="39" priority="3" operator="lessThan">
      <formula>0.9</formula>
    </cfRule>
    <cfRule type="cellIs" dxfId="38" priority="4" operator="greaterThanOrEqual">
      <formula>0.9</formula>
    </cfRule>
  </conditionalFormatting>
  <conditionalFormatting sqref="K6">
    <cfRule type="cellIs" dxfId="37" priority="1" operator="lessThan">
      <formula>0.9</formula>
    </cfRule>
    <cfRule type="cellIs" dxfId="36"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4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400-000001000000}">
      <formula1>"1, 2, 3, 4"</formula1>
    </dataValidation>
    <dataValidation type="list" allowBlank="1" showInputMessage="1" showErrorMessage="1" sqref="A13:A88" xr:uid="{00000000-0002-0000-0400-000002000000}">
      <formula1>"QRTP, TFC, In-Home, Facility- IC, TFC- IC"</formula1>
    </dataValidation>
    <dataValidation type="list" allowBlank="1" showInputMessage="1" showErrorMessage="1" sqref="S13:S88" xr:uid="{00000000-0002-0000-0400-000003000000}">
      <formula1>"6 month, Discharge, 90 day- WISe"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57"/>
  <sheetViews>
    <sheetView showGridLines="0" topLeftCell="A85" workbookViewId="0">
      <selection activeCell="A13" sqref="A13"/>
    </sheetView>
  </sheetViews>
  <sheetFormatPr defaultRowHeight="15" x14ac:dyDescent="0.25"/>
  <cols>
    <col min="1" max="1" width="14.5703125" customWidth="1"/>
    <col min="2" max="2" width="12.42578125" customWidth="1"/>
    <col min="3" max="3" width="11.5703125" customWidth="1"/>
    <col min="4" max="4" width="9.85546875" customWidth="1"/>
    <col min="11" max="11" width="15.85546875" customWidth="1"/>
    <col min="15" max="15" width="26.85546875" customWidth="1"/>
    <col min="16" max="16" width="15" customWidth="1"/>
    <col min="17" max="17" width="15" style="2" customWidth="1"/>
    <col min="18" max="18" width="16.42578125" customWidth="1"/>
    <col min="19" max="19" width="14.28515625" customWidth="1"/>
    <col min="21" max="21" width="11" style="2" customWidth="1"/>
    <col min="22" max="22" width="15.28515625" style="2" customWidth="1"/>
    <col min="23" max="23" width="10" customWidth="1"/>
    <col min="24" max="25" width="13.42578125" customWidth="1"/>
    <col min="26" max="26" width="53.42578125" customWidth="1"/>
    <col min="28" max="28" width="11" customWidth="1"/>
    <col min="29" max="29" width="7.140625" hidden="1" customWidth="1"/>
    <col min="30" max="30" width="0" hidden="1" customWidth="1"/>
    <col min="32" max="32" width="8.85546875" hidden="1" customWidth="1"/>
  </cols>
  <sheetData>
    <row r="1" spans="1:41" s="20" customFormat="1" ht="26.25" x14ac:dyDescent="0.4">
      <c r="C1" s="243" t="s">
        <v>70</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8.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29.25" customHeight="1" x14ac:dyDescent="0.25">
      <c r="A4" s="66" t="s">
        <v>27</v>
      </c>
      <c r="B4" s="69">
        <v>1</v>
      </c>
      <c r="D4" s="74" t="s">
        <v>75</v>
      </c>
      <c r="E4" s="69">
        <v>1</v>
      </c>
      <c r="I4" s="319" t="s">
        <v>28</v>
      </c>
      <c r="J4" s="320"/>
      <c r="K4" s="259"/>
      <c r="L4" s="260"/>
      <c r="M4" s="260"/>
      <c r="N4" s="260"/>
      <c r="O4" s="260"/>
      <c r="P4" s="260"/>
      <c r="Q4" s="260"/>
      <c r="R4" s="260"/>
      <c r="S4" s="260"/>
      <c r="T4" s="260"/>
      <c r="U4" s="260"/>
      <c r="V4" s="260"/>
      <c r="W4" s="260"/>
      <c r="X4" s="260"/>
      <c r="Y4" s="260"/>
      <c r="Z4" s="261"/>
    </row>
    <row r="5" spans="1:41" s="20" customFormat="1" ht="32.25"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84" t="s">
        <v>38</v>
      </c>
      <c r="S9" s="285"/>
      <c r="T9" s="285"/>
      <c r="U9" s="93">
        <f>COUNT(R13:R88)</f>
        <v>0</v>
      </c>
      <c r="V9" s="76"/>
      <c r="W9" s="76"/>
      <c r="X9" s="76"/>
    </row>
    <row r="10" spans="1:41" s="20" customFormat="1" ht="18" customHeight="1" thickBot="1" x14ac:dyDescent="0.3">
      <c r="A10" s="77"/>
      <c r="B10" s="68"/>
      <c r="C10" s="38"/>
      <c r="D10" s="38"/>
      <c r="E10" s="38"/>
      <c r="F10" s="77"/>
      <c r="G10" s="38"/>
      <c r="H10" s="272" t="s">
        <v>68</v>
      </c>
      <c r="I10" s="321"/>
      <c r="J10" s="273"/>
      <c r="K10" s="116">
        <f>K9-U6</f>
        <v>0</v>
      </c>
      <c r="L10" s="76"/>
      <c r="M10" s="76"/>
      <c r="N10" s="76"/>
      <c r="O10" s="76"/>
      <c r="P10" s="76"/>
      <c r="Q10" s="76"/>
      <c r="R10" s="76"/>
      <c r="S10" s="76"/>
      <c r="T10" s="76"/>
      <c r="U10" s="76"/>
      <c r="V10" s="76"/>
      <c r="W10" s="76"/>
      <c r="X10" s="76"/>
      <c r="Y10" s="76"/>
      <c r="Z10" s="76"/>
    </row>
    <row r="11" spans="1:41" s="20" customFormat="1" ht="23.25" customHeight="1" x14ac:dyDescent="0.4">
      <c r="B11" s="274" t="s">
        <v>45</v>
      </c>
      <c r="C11" s="274"/>
      <c r="D11" s="274"/>
      <c r="E11" s="274"/>
      <c r="F11" s="274"/>
      <c r="G11" s="274"/>
      <c r="Q11" s="162"/>
    </row>
    <row r="12" spans="1:41" s="20" customFormat="1" ht="42.75" customHeight="1" x14ac:dyDescent="0.25">
      <c r="A12" s="70" t="s">
        <v>24</v>
      </c>
      <c r="B12" s="153" t="s">
        <v>104</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81</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6"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2"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2"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2"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2" s="20" customFormat="1" ht="18"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2"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2"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2"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2" s="20"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c r="AP88" s="37"/>
    </row>
    <row r="89" spans="1:42"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2"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2" s="20" customFormat="1" ht="30.7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2"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2" s="34" customFormat="1" ht="30.75"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2" s="20" customFormat="1"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2" s="151" customFormat="1" x14ac:dyDescent="0.25">
      <c r="A95" s="102"/>
      <c r="B95" s="237"/>
      <c r="C95" s="238"/>
      <c r="D95" s="244"/>
      <c r="E95" s="245"/>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c r="AH95" s="28"/>
      <c r="AI95" s="28"/>
      <c r="AJ95" s="28"/>
      <c r="AK95" s="28"/>
      <c r="AL95" s="28"/>
      <c r="AM95" s="28"/>
      <c r="AN95" s="28"/>
      <c r="AO95" s="28"/>
    </row>
    <row r="96" spans="1:42" s="151" customFormat="1" x14ac:dyDescent="0.25">
      <c r="A96" s="102"/>
      <c r="B96" s="237"/>
      <c r="C96" s="238"/>
      <c r="D96" s="244"/>
      <c r="E96" s="245"/>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c r="AH96" s="28"/>
      <c r="AI96" s="28"/>
      <c r="AJ96" s="28"/>
      <c r="AK96" s="28"/>
      <c r="AL96" s="28"/>
      <c r="AM96" s="28"/>
      <c r="AN96" s="28"/>
      <c r="AO96" s="28"/>
    </row>
    <row r="97" spans="1:41" s="151" customFormat="1" x14ac:dyDescent="0.25">
      <c r="A97" s="102"/>
      <c r="B97" s="237"/>
      <c r="C97" s="238"/>
      <c r="D97" s="244"/>
      <c r="E97" s="245"/>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c r="AH97" s="28"/>
      <c r="AI97" s="28"/>
      <c r="AJ97" s="28"/>
      <c r="AK97" s="28"/>
      <c r="AL97" s="28"/>
      <c r="AM97" s="28"/>
      <c r="AN97" s="28"/>
      <c r="AO97" s="28"/>
    </row>
    <row r="98" spans="1:41" s="151" customFormat="1" x14ac:dyDescent="0.25">
      <c r="A98" s="102"/>
      <c r="B98" s="237"/>
      <c r="C98" s="238"/>
      <c r="D98" s="244"/>
      <c r="E98" s="245"/>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c r="AH98" s="28"/>
      <c r="AI98" s="28"/>
      <c r="AJ98" s="28"/>
      <c r="AK98" s="28"/>
      <c r="AL98" s="28"/>
      <c r="AM98" s="28"/>
      <c r="AN98" s="28"/>
      <c r="AO98" s="28"/>
    </row>
    <row r="99" spans="1:41" s="151" customFormat="1" x14ac:dyDescent="0.25">
      <c r="A99" s="102"/>
      <c r="B99" s="237"/>
      <c r="C99" s="238"/>
      <c r="D99" s="244"/>
      <c r="E99" s="245"/>
      <c r="F99" s="244"/>
      <c r="G99" s="245"/>
      <c r="H99" s="102"/>
      <c r="I99" s="309"/>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c r="AH99" s="28"/>
      <c r="AI99" s="28"/>
      <c r="AJ99" s="28"/>
      <c r="AK99" s="28"/>
      <c r="AL99" s="28"/>
      <c r="AM99" s="28"/>
      <c r="AN99" s="28"/>
      <c r="AO99" s="28"/>
    </row>
    <row r="100" spans="1:41" s="151" customFormat="1" x14ac:dyDescent="0.25">
      <c r="A100" s="102"/>
      <c r="B100" s="237"/>
      <c r="C100" s="238"/>
      <c r="D100" s="244"/>
      <c r="E100" s="245"/>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c r="AH100" s="28"/>
      <c r="AI100" s="28"/>
      <c r="AJ100" s="28"/>
      <c r="AK100" s="28"/>
      <c r="AL100" s="28"/>
      <c r="AM100" s="28"/>
      <c r="AN100" s="28"/>
      <c r="AO100" s="28"/>
    </row>
    <row r="101" spans="1:41" s="151" customFormat="1" x14ac:dyDescent="0.25">
      <c r="A101" s="102"/>
      <c r="B101" s="237"/>
      <c r="C101" s="238"/>
      <c r="D101" s="244"/>
      <c r="E101" s="245"/>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c r="AH101" s="28"/>
      <c r="AI101" s="28"/>
      <c r="AJ101" s="28"/>
      <c r="AK101" s="28"/>
      <c r="AL101" s="28"/>
      <c r="AM101" s="28"/>
      <c r="AN101" s="28"/>
      <c r="AO101" s="28"/>
    </row>
    <row r="102" spans="1:41" s="151" customFormat="1" x14ac:dyDescent="0.25">
      <c r="A102" s="102"/>
      <c r="B102" s="237"/>
      <c r="C102" s="238"/>
      <c r="D102" s="244"/>
      <c r="E102" s="245"/>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c r="AH102" s="28"/>
      <c r="AI102" s="28"/>
      <c r="AJ102" s="28"/>
      <c r="AK102" s="28"/>
      <c r="AL102" s="28"/>
      <c r="AM102" s="28"/>
      <c r="AN102" s="28"/>
      <c r="AO102" s="28"/>
    </row>
    <row r="103" spans="1:41" s="151" customFormat="1" x14ac:dyDescent="0.25">
      <c r="A103" s="102"/>
      <c r="B103" s="237"/>
      <c r="C103" s="238"/>
      <c r="D103" s="244"/>
      <c r="E103" s="245"/>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c r="AH103" s="28"/>
      <c r="AI103" s="28"/>
      <c r="AJ103" s="28"/>
      <c r="AK103" s="28"/>
      <c r="AL103" s="28"/>
      <c r="AM103" s="28"/>
      <c r="AN103" s="28"/>
      <c r="AO103" s="28"/>
    </row>
    <row r="104" spans="1:41" s="151" customFormat="1" x14ac:dyDescent="0.25">
      <c r="A104" s="102"/>
      <c r="B104" s="237"/>
      <c r="C104" s="238"/>
      <c r="D104" s="244"/>
      <c r="E104" s="245"/>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c r="AH104" s="28"/>
      <c r="AI104" s="28"/>
      <c r="AJ104" s="28"/>
      <c r="AK104" s="28"/>
      <c r="AL104" s="28"/>
      <c r="AM104" s="28"/>
      <c r="AN104" s="28"/>
      <c r="AO104" s="28"/>
    </row>
    <row r="105" spans="1:41" s="151" customFormat="1" x14ac:dyDescent="0.25">
      <c r="A105" s="102"/>
      <c r="B105" s="237"/>
      <c r="C105" s="238"/>
      <c r="D105" s="244"/>
      <c r="E105" s="245"/>
      <c r="F105" s="244"/>
      <c r="G105" s="245"/>
      <c r="H105" s="102"/>
      <c r="I105" s="309"/>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c r="AH105" s="28"/>
      <c r="AI105" s="28"/>
      <c r="AJ105" s="28"/>
      <c r="AK105" s="28"/>
      <c r="AL105" s="28"/>
      <c r="AM105" s="28"/>
      <c r="AN105" s="28"/>
      <c r="AO105" s="28"/>
    </row>
    <row r="106" spans="1:41" s="151" customFormat="1" x14ac:dyDescent="0.25">
      <c r="A106" s="102"/>
      <c r="B106" s="237"/>
      <c r="C106" s="238"/>
      <c r="D106" s="244"/>
      <c r="E106" s="245"/>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c r="AH106" s="28"/>
      <c r="AI106" s="28"/>
      <c r="AJ106" s="28"/>
      <c r="AK106" s="28"/>
      <c r="AL106" s="28"/>
      <c r="AM106" s="28"/>
      <c r="AN106" s="28"/>
      <c r="AO106" s="28"/>
    </row>
    <row r="107" spans="1:41" s="151" customFormat="1" x14ac:dyDescent="0.25">
      <c r="A107" s="102"/>
      <c r="B107" s="237"/>
      <c r="C107" s="238"/>
      <c r="D107" s="244"/>
      <c r="E107" s="245"/>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c r="AH107" s="28"/>
      <c r="AI107" s="28"/>
      <c r="AJ107" s="28"/>
      <c r="AK107" s="28"/>
      <c r="AL107" s="28"/>
      <c r="AM107" s="28"/>
      <c r="AN107" s="28"/>
      <c r="AO107" s="28"/>
    </row>
    <row r="108" spans="1:41" s="20" customFormat="1" x14ac:dyDescent="0.25">
      <c r="A108" s="156"/>
      <c r="B108" s="315"/>
      <c r="C108" s="315"/>
      <c r="D108" s="255"/>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3</v>
      </c>
      <c r="AH108" s="28"/>
      <c r="AI108" s="28"/>
      <c r="AJ108" s="28"/>
      <c r="AK108" s="28"/>
      <c r="AL108" s="28"/>
      <c r="AM108" s="28"/>
      <c r="AN108" s="28"/>
      <c r="AO108" s="28"/>
    </row>
    <row r="109" spans="1:41" s="20" customFormat="1" ht="15.75" customHeight="1"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1" s="20" customFormat="1"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20" customFormat="1"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4</v>
      </c>
      <c r="AH111" s="28"/>
      <c r="AI111" s="28"/>
      <c r="AJ111" s="28"/>
      <c r="AK111" s="28"/>
      <c r="AL111" s="28"/>
      <c r="AM111" s="28"/>
      <c r="AN111" s="28"/>
      <c r="AO111" s="28"/>
    </row>
    <row r="112" spans="1:41" s="20" customFormat="1" x14ac:dyDescent="0.25">
      <c r="A112" s="156"/>
      <c r="B112" s="315"/>
      <c r="C112" s="315"/>
      <c r="D112" s="246"/>
      <c r="E112" s="238"/>
      <c r="F112" s="244"/>
      <c r="G112" s="245"/>
      <c r="H112" s="102"/>
      <c r="I112" s="309" t="s">
        <v>18</v>
      </c>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4</v>
      </c>
      <c r="AH112" s="28"/>
      <c r="AI112" s="28"/>
      <c r="AJ112" s="28"/>
      <c r="AK112" s="28"/>
      <c r="AL112" s="28"/>
      <c r="AM112" s="28"/>
      <c r="AN112" s="28"/>
      <c r="AO112" s="28"/>
    </row>
    <row r="113" spans="1:42" s="37" customFormat="1" x14ac:dyDescent="0.25">
      <c r="A113" s="156"/>
      <c r="B113" s="315"/>
      <c r="C113" s="315"/>
      <c r="D113" s="246"/>
      <c r="E113" s="238"/>
      <c r="F113" s="244"/>
      <c r="G113" s="245"/>
      <c r="H113" s="102"/>
      <c r="I113" s="309"/>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1"/>
      <c r="AF113" s="28" t="b">
        <f t="shared" si="6"/>
        <v>0</v>
      </c>
      <c r="AG113" s="33">
        <v>4</v>
      </c>
      <c r="AH113" s="28"/>
      <c r="AI113" s="28"/>
      <c r="AJ113" s="28"/>
      <c r="AK113" s="28"/>
      <c r="AL113" s="28"/>
      <c r="AM113" s="28"/>
      <c r="AN113" s="28"/>
      <c r="AO113" s="28"/>
      <c r="AP113" s="20"/>
    </row>
    <row r="114" spans="1:42" s="20" customFormat="1" x14ac:dyDescent="0.25">
      <c r="A114" s="156"/>
      <c r="B114" s="315"/>
      <c r="C114" s="315"/>
      <c r="D114" s="246"/>
      <c r="E114" s="238"/>
      <c r="F114" s="244"/>
      <c r="G114" s="245"/>
      <c r="H114" s="102"/>
      <c r="I114" s="309"/>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1"/>
      <c r="AF114" s="28" t="b">
        <f t="shared" si="6"/>
        <v>0</v>
      </c>
      <c r="AG114" s="33">
        <v>4</v>
      </c>
      <c r="AH114" s="28"/>
      <c r="AI114" s="28"/>
      <c r="AJ114" s="28"/>
      <c r="AK114" s="28"/>
      <c r="AL114" s="28"/>
      <c r="AM114" s="28"/>
      <c r="AN114" s="28"/>
      <c r="AO114" s="28"/>
    </row>
    <row r="115" spans="1:42" s="20" customFormat="1" x14ac:dyDescent="0.25">
      <c r="A115" s="156"/>
      <c r="B115" s="315"/>
      <c r="C115" s="315"/>
      <c r="D115" s="246"/>
      <c r="E115" s="238"/>
      <c r="F115" s="244"/>
      <c r="G115" s="245"/>
      <c r="H115" s="102"/>
      <c r="I115" s="309"/>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1"/>
      <c r="AF115" s="28" t="b">
        <f t="shared" si="6"/>
        <v>0</v>
      </c>
      <c r="AG115" s="33">
        <v>4</v>
      </c>
      <c r="AH115" s="28"/>
      <c r="AI115" s="28"/>
      <c r="AJ115" s="28"/>
      <c r="AK115" s="28"/>
      <c r="AL115" s="28"/>
      <c r="AM115" s="28"/>
      <c r="AN115" s="28"/>
      <c r="AO115" s="28"/>
    </row>
    <row r="116" spans="1:42" s="20" customFormat="1" ht="17.25" customHeight="1" x14ac:dyDescent="0.25">
      <c r="A116" s="156"/>
      <c r="B116" s="315"/>
      <c r="C116" s="315"/>
      <c r="D116" s="246"/>
      <c r="E116" s="238"/>
      <c r="F116" s="244"/>
      <c r="G116" s="245"/>
      <c r="H116" s="102"/>
      <c r="I116" s="309"/>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1"/>
      <c r="AF116" s="28" t="b">
        <f t="shared" si="6"/>
        <v>0</v>
      </c>
      <c r="AG116" s="33">
        <v>4</v>
      </c>
      <c r="AH116" s="28"/>
      <c r="AI116" s="28"/>
      <c r="AJ116" s="28"/>
      <c r="AK116" s="28"/>
      <c r="AL116" s="28"/>
      <c r="AM116" s="28"/>
      <c r="AN116" s="28"/>
      <c r="AO116" s="28"/>
    </row>
    <row r="117" spans="1:42" s="20" customFormat="1" x14ac:dyDescent="0.25">
      <c r="A117" s="156"/>
      <c r="B117" s="315"/>
      <c r="C117" s="315"/>
      <c r="D117" s="246"/>
      <c r="E117" s="238"/>
      <c r="F117" s="244"/>
      <c r="G117" s="245"/>
      <c r="H117" s="102"/>
      <c r="I117" s="309"/>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1"/>
      <c r="AF117" s="28" t="b">
        <f t="shared" si="6"/>
        <v>0</v>
      </c>
      <c r="AG117" s="33">
        <v>4</v>
      </c>
      <c r="AH117" s="28"/>
      <c r="AI117" s="28"/>
      <c r="AJ117" s="28"/>
      <c r="AK117" s="28"/>
      <c r="AL117" s="28"/>
      <c r="AM117" s="28"/>
      <c r="AN117" s="28"/>
      <c r="AO117" s="28"/>
    </row>
    <row r="118" spans="1:42" s="20" customFormat="1" x14ac:dyDescent="0.25">
      <c r="A118" s="156"/>
      <c r="B118" s="315"/>
      <c r="C118" s="315"/>
      <c r="D118" s="246"/>
      <c r="E118" s="238"/>
      <c r="F118" s="244"/>
      <c r="G118" s="245"/>
      <c r="H118" s="102"/>
      <c r="I118" s="309" t="s">
        <v>18</v>
      </c>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1"/>
      <c r="AF118" s="28" t="b">
        <f t="shared" si="6"/>
        <v>0</v>
      </c>
      <c r="AG118" s="33">
        <v>4</v>
      </c>
      <c r="AH118" s="28"/>
      <c r="AI118" s="28"/>
      <c r="AJ118" s="28"/>
      <c r="AK118" s="28"/>
      <c r="AL118" s="28"/>
      <c r="AM118" s="28"/>
      <c r="AN118" s="28"/>
      <c r="AO118" s="28"/>
    </row>
    <row r="119" spans="1:42" s="20" customFormat="1" x14ac:dyDescent="0.25">
      <c r="A119" s="156"/>
      <c r="B119" s="315"/>
      <c r="C119" s="315"/>
      <c r="D119" s="246"/>
      <c r="E119" s="238"/>
      <c r="F119" s="244"/>
      <c r="G119" s="245"/>
      <c r="H119" s="102"/>
      <c r="I119" s="309"/>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1"/>
      <c r="AF119" s="28" t="b">
        <f t="shared" si="6"/>
        <v>0</v>
      </c>
      <c r="AG119" s="33">
        <v>4</v>
      </c>
      <c r="AH119" s="28"/>
      <c r="AI119" s="28"/>
      <c r="AJ119" s="28"/>
      <c r="AK119" s="28"/>
      <c r="AL119" s="28"/>
      <c r="AM119" s="28"/>
      <c r="AN119" s="28"/>
      <c r="AO119" s="28"/>
    </row>
    <row r="120" spans="1:42" s="20" customFormat="1" x14ac:dyDescent="0.25">
      <c r="A120" s="156"/>
      <c r="B120" s="315"/>
      <c r="C120" s="315"/>
      <c r="D120" s="246"/>
      <c r="E120" s="238"/>
      <c r="F120" s="244"/>
      <c r="G120" s="245"/>
      <c r="H120" s="102"/>
      <c r="I120" s="309"/>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1"/>
      <c r="AF120" s="28" t="b">
        <f t="shared" si="6"/>
        <v>0</v>
      </c>
      <c r="AG120" s="33">
        <v>4</v>
      </c>
      <c r="AH120" s="28"/>
      <c r="AI120" s="28"/>
      <c r="AJ120" s="28"/>
      <c r="AK120" s="28"/>
      <c r="AL120" s="28"/>
      <c r="AM120" s="28"/>
      <c r="AN120" s="28"/>
      <c r="AO120" s="28"/>
    </row>
    <row r="121" spans="1:42" s="20" customFormat="1" x14ac:dyDescent="0.25">
      <c r="A121" s="156"/>
      <c r="B121" s="315"/>
      <c r="C121" s="315"/>
      <c r="D121" s="246"/>
      <c r="E121" s="238"/>
      <c r="F121" s="244"/>
      <c r="G121" s="245"/>
      <c r="H121" s="102"/>
      <c r="I121" s="309"/>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1"/>
      <c r="AF121" s="28" t="b">
        <f t="shared" si="6"/>
        <v>0</v>
      </c>
      <c r="AG121" s="33">
        <v>4</v>
      </c>
      <c r="AH121" s="28"/>
      <c r="AI121" s="28"/>
      <c r="AJ121" s="28"/>
      <c r="AK121" s="28"/>
      <c r="AL121" s="28"/>
      <c r="AM121" s="28"/>
      <c r="AN121" s="28"/>
      <c r="AO121" s="28"/>
    </row>
    <row r="122" spans="1:42" s="20" customFormat="1" x14ac:dyDescent="0.25">
      <c r="A122" s="156"/>
      <c r="B122" s="315"/>
      <c r="C122" s="315"/>
      <c r="D122" s="246"/>
      <c r="E122" s="238"/>
      <c r="F122" s="244"/>
      <c r="G122" s="245"/>
      <c r="H122" s="102"/>
      <c r="I122" s="309"/>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1"/>
      <c r="AF122" s="28" t="b">
        <f t="shared" si="6"/>
        <v>0</v>
      </c>
      <c r="AG122" s="33">
        <v>4</v>
      </c>
      <c r="AH122" s="28"/>
      <c r="AI122" s="28"/>
      <c r="AJ122" s="28"/>
      <c r="AK122" s="28"/>
      <c r="AL122" s="28"/>
      <c r="AM122" s="28"/>
      <c r="AN122" s="28"/>
      <c r="AO122" s="28"/>
    </row>
    <row r="123" spans="1:42" s="20" customFormat="1" x14ac:dyDescent="0.25">
      <c r="A123" s="156"/>
      <c r="B123" s="315"/>
      <c r="C123" s="315"/>
      <c r="D123" s="246"/>
      <c r="E123" s="238"/>
      <c r="F123" s="244"/>
      <c r="G123" s="245"/>
      <c r="H123" s="102"/>
      <c r="I123" s="309"/>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1"/>
      <c r="AF123" s="28" t="b">
        <f t="shared" si="6"/>
        <v>0</v>
      </c>
      <c r="AG123" s="33">
        <v>4</v>
      </c>
      <c r="AH123" s="28"/>
      <c r="AI123" s="28"/>
      <c r="AJ123" s="28"/>
      <c r="AK123" s="28"/>
      <c r="AL123" s="28"/>
      <c r="AM123" s="28"/>
      <c r="AN123" s="28"/>
      <c r="AO123" s="28"/>
    </row>
    <row r="124" spans="1:42" s="20" customFormat="1" x14ac:dyDescent="0.25">
      <c r="A124" s="156"/>
      <c r="B124" s="315"/>
      <c r="C124" s="315"/>
      <c r="D124" s="246"/>
      <c r="E124" s="238"/>
      <c r="F124" s="244"/>
      <c r="G124" s="245"/>
      <c r="H124" s="102"/>
      <c r="I124" s="309"/>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1"/>
      <c r="AF124" s="28" t="b">
        <f t="shared" si="6"/>
        <v>0</v>
      </c>
      <c r="AG124" s="33">
        <v>5</v>
      </c>
      <c r="AH124" s="28"/>
      <c r="AI124" s="28"/>
      <c r="AJ124" s="28"/>
      <c r="AK124" s="28"/>
      <c r="AL124" s="28"/>
      <c r="AM124" s="28"/>
      <c r="AN124" s="28"/>
      <c r="AO124" s="28"/>
    </row>
    <row r="125" spans="1:42" s="20" customFormat="1" x14ac:dyDescent="0.25">
      <c r="A125" s="156"/>
      <c r="B125" s="315"/>
      <c r="C125" s="315"/>
      <c r="D125" s="246"/>
      <c r="E125" s="238"/>
      <c r="F125" s="244"/>
      <c r="G125" s="245"/>
      <c r="H125" s="102"/>
      <c r="I125" s="309"/>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1"/>
      <c r="AF125" s="28" t="b">
        <f t="shared" si="6"/>
        <v>0</v>
      </c>
      <c r="AG125" s="33">
        <v>6</v>
      </c>
      <c r="AH125" s="28"/>
      <c r="AI125" s="28"/>
      <c r="AJ125" s="28"/>
      <c r="AK125" s="28"/>
      <c r="AL125" s="28"/>
      <c r="AM125" s="28"/>
      <c r="AN125" s="28"/>
      <c r="AO125" s="28"/>
    </row>
    <row r="126" spans="1:42" s="20" customFormat="1" x14ac:dyDescent="0.25">
      <c r="A126" s="156"/>
      <c r="B126" s="315"/>
      <c r="C126" s="315"/>
      <c r="D126" s="246"/>
      <c r="E126" s="238"/>
      <c r="F126" s="244"/>
      <c r="G126" s="245"/>
      <c r="H126" s="102"/>
      <c r="I126" s="333"/>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5"/>
      <c r="AF126" s="28" t="b">
        <f t="shared" si="6"/>
        <v>0</v>
      </c>
      <c r="AG126" s="28"/>
      <c r="AH126" s="28"/>
      <c r="AI126" s="28"/>
      <c r="AJ126" s="28"/>
      <c r="AK126" s="28"/>
      <c r="AL126" s="28"/>
      <c r="AM126" s="28"/>
      <c r="AN126" s="28"/>
      <c r="AO126" s="28"/>
    </row>
    <row r="127" spans="1:42" s="20" customFormat="1" x14ac:dyDescent="0.25">
      <c r="A127" s="156"/>
      <c r="B127" s="315"/>
      <c r="C127" s="315"/>
      <c r="D127" s="246"/>
      <c r="E127" s="238"/>
      <c r="F127" s="244"/>
      <c r="G127" s="245"/>
      <c r="H127" s="102"/>
      <c r="I127" s="333"/>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5"/>
      <c r="AF127" s="28" t="b">
        <f t="shared" si="6"/>
        <v>0</v>
      </c>
      <c r="AG127" s="28"/>
      <c r="AH127" s="28"/>
      <c r="AI127" s="28"/>
      <c r="AJ127" s="28"/>
      <c r="AK127" s="28"/>
      <c r="AL127" s="28"/>
      <c r="AM127" s="28"/>
      <c r="AN127" s="28"/>
      <c r="AO127" s="28"/>
    </row>
    <row r="128" spans="1:42" s="20" customFormat="1" ht="15.75" customHeight="1" x14ac:dyDescent="0.25">
      <c r="A128" s="156"/>
      <c r="B128" s="315"/>
      <c r="C128" s="315"/>
      <c r="D128" s="246"/>
      <c r="E128" s="238"/>
      <c r="F128" s="244"/>
      <c r="G128" s="245"/>
      <c r="H128" s="102"/>
      <c r="I128" s="333"/>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5"/>
      <c r="AF128" s="28" t="b">
        <f t="shared" si="6"/>
        <v>0</v>
      </c>
      <c r="AG128" s="28"/>
      <c r="AH128" s="28"/>
      <c r="AI128" s="28"/>
      <c r="AJ128" s="28"/>
      <c r="AK128" s="28"/>
      <c r="AL128" s="28"/>
      <c r="AM128" s="28"/>
      <c r="AN128" s="28"/>
      <c r="AO128" s="28"/>
    </row>
    <row r="129" spans="1:42" s="20" customFormat="1" x14ac:dyDescent="0.25">
      <c r="A129" s="156"/>
      <c r="B129" s="315"/>
      <c r="C129" s="315"/>
      <c r="D129" s="246"/>
      <c r="E129" s="238"/>
      <c r="F129" s="244"/>
      <c r="G129" s="245"/>
      <c r="H129" s="102"/>
      <c r="I129" s="333"/>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5"/>
      <c r="AF129" s="28" t="b">
        <f t="shared" si="6"/>
        <v>0</v>
      </c>
      <c r="AG129" s="28"/>
      <c r="AH129" s="28"/>
      <c r="AI129" s="28"/>
      <c r="AJ129" s="28"/>
      <c r="AK129" s="28"/>
      <c r="AL129" s="28"/>
      <c r="AM129" s="28"/>
      <c r="AN129" s="28"/>
      <c r="AO129" s="28"/>
    </row>
    <row r="130" spans="1:42" s="20" customFormat="1" x14ac:dyDescent="0.25">
      <c r="A130" s="156"/>
      <c r="B130" s="315"/>
      <c r="C130" s="315"/>
      <c r="D130" s="246"/>
      <c r="E130" s="238"/>
      <c r="F130" s="244"/>
      <c r="G130" s="245"/>
      <c r="H130" s="102"/>
      <c r="I130" s="333"/>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5"/>
      <c r="AF130" s="28" t="b">
        <f t="shared" si="6"/>
        <v>0</v>
      </c>
      <c r="AG130" s="28"/>
      <c r="AH130" s="28"/>
      <c r="AI130" s="28"/>
      <c r="AJ130" s="28"/>
      <c r="AK130" s="28"/>
      <c r="AL130" s="28"/>
      <c r="AM130" s="28"/>
      <c r="AN130" s="28"/>
      <c r="AO130" s="28"/>
    </row>
    <row r="131" spans="1:42" s="20" customFormat="1" x14ac:dyDescent="0.25">
      <c r="A131" s="157"/>
      <c r="B131" s="308"/>
      <c r="C131" s="308"/>
      <c r="D131" s="265"/>
      <c r="E131" s="248"/>
      <c r="F131" s="336"/>
      <c r="G131" s="337"/>
      <c r="H131" s="102"/>
      <c r="I131" s="299"/>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1"/>
      <c r="AF131" s="28" t="b">
        <f t="shared" si="6"/>
        <v>0</v>
      </c>
      <c r="AG131" s="28"/>
      <c r="AH131" s="28"/>
      <c r="AI131" s="28"/>
      <c r="AJ131" s="28"/>
      <c r="AK131" s="28"/>
      <c r="AL131" s="28"/>
      <c r="AM131" s="28"/>
      <c r="AN131" s="28"/>
      <c r="AO131" s="28"/>
    </row>
    <row r="132" spans="1:42" s="37" customFormat="1" x14ac:dyDescent="0.25">
      <c r="A132" s="155"/>
      <c r="B132" s="305"/>
      <c r="C132" s="305"/>
      <c r="D132" s="264"/>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c r="AP132" s="20"/>
    </row>
    <row r="133" spans="1:42" s="20" customFormat="1" x14ac:dyDescent="0.25">
      <c r="A133" s="155"/>
      <c r="B133" s="305"/>
      <c r="C133" s="305"/>
      <c r="D133" s="264"/>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2" s="20" customFormat="1" x14ac:dyDescent="0.25">
      <c r="A134" s="155"/>
      <c r="B134" s="305"/>
      <c r="C134" s="305"/>
      <c r="D134" s="264"/>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2" s="20" customFormat="1" ht="17.25" customHeight="1" x14ac:dyDescent="0.25">
      <c r="A135" s="155"/>
      <c r="B135" s="305"/>
      <c r="C135" s="305"/>
      <c r="D135" s="264"/>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2" s="20" customFormat="1" x14ac:dyDescent="0.25">
      <c r="A136" s="155"/>
      <c r="B136" s="305"/>
      <c r="C136" s="305"/>
      <c r="D136" s="264"/>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2" s="20" customFormat="1" x14ac:dyDescent="0.25">
      <c r="A137" s="155"/>
      <c r="B137" s="305"/>
      <c r="C137" s="305"/>
      <c r="D137" s="264"/>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2" s="20" customFormat="1" x14ac:dyDescent="0.25">
      <c r="A138" s="155"/>
      <c r="B138" s="305"/>
      <c r="C138" s="305"/>
      <c r="D138" s="264"/>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2" s="20" customFormat="1" x14ac:dyDescent="0.25">
      <c r="A139" s="155"/>
      <c r="B139" s="305"/>
      <c r="C139" s="305"/>
      <c r="D139" s="264"/>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2" s="20" customFormat="1" x14ac:dyDescent="0.25">
      <c r="A140" s="155"/>
      <c r="B140" s="305"/>
      <c r="C140" s="305"/>
      <c r="D140" s="264"/>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2" s="20" customFormat="1" x14ac:dyDescent="0.25">
      <c r="A141" s="155"/>
      <c r="B141" s="305"/>
      <c r="C141" s="305"/>
      <c r="D141" s="264"/>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2" s="20" customFormat="1" x14ac:dyDescent="0.25">
      <c r="A142" s="155"/>
      <c r="B142" s="305"/>
      <c r="C142" s="305"/>
      <c r="D142" s="264"/>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2" s="20" customFormat="1" x14ac:dyDescent="0.25">
      <c r="A143" s="155"/>
      <c r="B143" s="305"/>
      <c r="C143" s="305"/>
      <c r="D143" s="264"/>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2" s="20" customFormat="1"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2" s="20" customFormat="1"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c r="AP145"/>
    </row>
    <row r="146" spans="1:42"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c r="AP146"/>
    </row>
    <row r="147" spans="1:42"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AP147"/>
    </row>
    <row r="148" spans="1:42" s="20" customFormat="1" x14ac:dyDescent="0.25">
      <c r="Q148" s="162"/>
      <c r="AO148"/>
      <c r="AP148"/>
    </row>
    <row r="149" spans="1:42" s="20" customFormat="1" x14ac:dyDescent="0.25">
      <c r="Q149" s="162"/>
      <c r="AO149"/>
      <c r="AP149"/>
    </row>
    <row r="150" spans="1:42" s="20" customFormat="1" x14ac:dyDescent="0.25">
      <c r="Q150" s="162"/>
      <c r="AO150"/>
      <c r="AP150"/>
    </row>
    <row r="151" spans="1:42" s="20" customFormat="1" x14ac:dyDescent="0.25">
      <c r="Q151" s="162"/>
      <c r="AO151"/>
      <c r="AP151"/>
    </row>
    <row r="152" spans="1:42" s="20" customFormat="1" x14ac:dyDescent="0.25">
      <c r="Q152" s="162"/>
      <c r="AO152"/>
      <c r="AP152"/>
    </row>
    <row r="153" spans="1:42" s="20" customFormat="1" x14ac:dyDescent="0.25">
      <c r="Q153" s="162"/>
      <c r="AO153"/>
      <c r="AP153"/>
    </row>
    <row r="154" spans="1:42" s="20" customFormat="1" x14ac:dyDescent="0.25">
      <c r="Q154" s="162"/>
      <c r="AO154"/>
      <c r="AP154"/>
    </row>
    <row r="155" spans="1:42" s="20" customFormat="1" x14ac:dyDescent="0.25">
      <c r="Q155" s="162"/>
      <c r="AO155"/>
      <c r="AP155"/>
    </row>
    <row r="156" spans="1:42" s="20" customFormat="1" x14ac:dyDescent="0.25">
      <c r="Q156" s="162"/>
      <c r="AO156"/>
      <c r="AP156"/>
    </row>
    <row r="157" spans="1:42" s="20" customFormat="1" x14ac:dyDescent="0.25">
      <c r="Q157" s="162"/>
      <c r="AO157"/>
      <c r="AP157"/>
    </row>
  </sheetData>
  <sheetProtection algorithmName="SHA-512" hashValue="4n8Fe62g10CGJNosGf3aMFGZeL9PrcFNXLjP+q3K6gV1HFARcoGZUmj/qIOeU0POR9i3r2UK541HWW6dqcRVNw==" saltValue="PkuLe3yXpT8B3X+oNZo4ag==" spinCount="100000" sheet="1" selectLockedCells="1" sort="0"/>
  <mergeCells count="619">
    <mergeCell ref="B98:C98"/>
    <mergeCell ref="B99:C99"/>
    <mergeCell ref="B100:C100"/>
    <mergeCell ref="B101:C101"/>
    <mergeCell ref="B102:C102"/>
    <mergeCell ref="B103:C103"/>
    <mergeCell ref="B104:C104"/>
    <mergeCell ref="B105:C105"/>
    <mergeCell ref="D97:E97"/>
    <mergeCell ref="D98:E98"/>
    <mergeCell ref="D99:E99"/>
    <mergeCell ref="D100:E100"/>
    <mergeCell ref="D101:E101"/>
    <mergeCell ref="B95:C95"/>
    <mergeCell ref="B96:C96"/>
    <mergeCell ref="I95:AE95"/>
    <mergeCell ref="I96:AE96"/>
    <mergeCell ref="F95:G95"/>
    <mergeCell ref="F96:G96"/>
    <mergeCell ref="D95:E95"/>
    <mergeCell ref="D96:E96"/>
    <mergeCell ref="B97:C97"/>
    <mergeCell ref="I97:AE97"/>
    <mergeCell ref="F97:G97"/>
    <mergeCell ref="H7:J7"/>
    <mergeCell ref="N7:O7"/>
    <mergeCell ref="R7:T7"/>
    <mergeCell ref="H8:J8"/>
    <mergeCell ref="N8:O8"/>
    <mergeCell ref="R8:T8"/>
    <mergeCell ref="C1:X1"/>
    <mergeCell ref="B2:G2"/>
    <mergeCell ref="I4:J4"/>
    <mergeCell ref="K4:Z4"/>
    <mergeCell ref="H6:J6"/>
    <mergeCell ref="N6:O6"/>
    <mergeCell ref="R6:T6"/>
    <mergeCell ref="B6:C6"/>
    <mergeCell ref="B7:C7"/>
    <mergeCell ref="B8:C8"/>
    <mergeCell ref="H9:J9"/>
    <mergeCell ref="N9:O9"/>
    <mergeCell ref="R9:T9"/>
    <mergeCell ref="H10:J10"/>
    <mergeCell ref="B11:G11"/>
    <mergeCell ref="H12:I12"/>
    <mergeCell ref="L12:M12"/>
    <mergeCell ref="N12:O12"/>
    <mergeCell ref="T12:W12"/>
    <mergeCell ref="C12:G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F91:G91"/>
    <mergeCell ref="D93:E93"/>
    <mergeCell ref="F93:G93"/>
    <mergeCell ref="I93:AE93"/>
    <mergeCell ref="D94:E94"/>
    <mergeCell ref="F94:G94"/>
    <mergeCell ref="I94:AE94"/>
    <mergeCell ref="H87:I87"/>
    <mergeCell ref="L87:M87"/>
    <mergeCell ref="N87:O87"/>
    <mergeCell ref="T87:W87"/>
    <mergeCell ref="H88:I88"/>
    <mergeCell ref="L88:M88"/>
    <mergeCell ref="N88:O88"/>
    <mergeCell ref="T88:W88"/>
    <mergeCell ref="C87:G87"/>
    <mergeCell ref="C88:G88"/>
    <mergeCell ref="B93:C93"/>
    <mergeCell ref="B94:C94"/>
    <mergeCell ref="I103:AE103"/>
    <mergeCell ref="B111:C111"/>
    <mergeCell ref="B112:C112"/>
    <mergeCell ref="I107:AE107"/>
    <mergeCell ref="D108:E108"/>
    <mergeCell ref="F108:G108"/>
    <mergeCell ref="I108:AE108"/>
    <mergeCell ref="D109:E109"/>
    <mergeCell ref="F109:G109"/>
    <mergeCell ref="I109:AE109"/>
    <mergeCell ref="B107:C107"/>
    <mergeCell ref="I110:AE110"/>
    <mergeCell ref="D111:E111"/>
    <mergeCell ref="F111:G111"/>
    <mergeCell ref="I111:AE111"/>
    <mergeCell ref="B108:C108"/>
    <mergeCell ref="B109:C109"/>
    <mergeCell ref="I112:AE112"/>
    <mergeCell ref="F112:G112"/>
    <mergeCell ref="I106:AE106"/>
    <mergeCell ref="D113:E113"/>
    <mergeCell ref="F113:G113"/>
    <mergeCell ref="I113:AE113"/>
    <mergeCell ref="D110:E110"/>
    <mergeCell ref="F110:G110"/>
    <mergeCell ref="F98:G98"/>
    <mergeCell ref="F99:G99"/>
    <mergeCell ref="F100:G100"/>
    <mergeCell ref="F101:G101"/>
    <mergeCell ref="F102:G102"/>
    <mergeCell ref="F103:G103"/>
    <mergeCell ref="F104:G104"/>
    <mergeCell ref="F105:G105"/>
    <mergeCell ref="I98:AE98"/>
    <mergeCell ref="I99:AE99"/>
    <mergeCell ref="D102:E102"/>
    <mergeCell ref="D103:E103"/>
    <mergeCell ref="D104:E104"/>
    <mergeCell ref="D105:E105"/>
    <mergeCell ref="I100:AE100"/>
    <mergeCell ref="I101:AE101"/>
    <mergeCell ref="I102:AE102"/>
    <mergeCell ref="B121:C121"/>
    <mergeCell ref="I104:AE104"/>
    <mergeCell ref="I105:AE105"/>
    <mergeCell ref="D121:E121"/>
    <mergeCell ref="F121:G121"/>
    <mergeCell ref="I121:AE121"/>
    <mergeCell ref="D118:E118"/>
    <mergeCell ref="F118:G118"/>
    <mergeCell ref="I118:AE118"/>
    <mergeCell ref="D119:E119"/>
    <mergeCell ref="F119:G119"/>
    <mergeCell ref="I119:AE119"/>
    <mergeCell ref="F116:G116"/>
    <mergeCell ref="I116:AE116"/>
    <mergeCell ref="D117:E117"/>
    <mergeCell ref="F117:G117"/>
    <mergeCell ref="I117:AE117"/>
    <mergeCell ref="D114:E114"/>
    <mergeCell ref="F114:G114"/>
    <mergeCell ref="F106:G106"/>
    <mergeCell ref="F107:G107"/>
    <mergeCell ref="D106:E106"/>
    <mergeCell ref="D107:E107"/>
    <mergeCell ref="D112:E112"/>
    <mergeCell ref="B117:C117"/>
    <mergeCell ref="B118:C118"/>
    <mergeCell ref="I120:AE120"/>
    <mergeCell ref="D115:E115"/>
    <mergeCell ref="F115:G115"/>
    <mergeCell ref="I115:AE115"/>
    <mergeCell ref="I114:AE114"/>
    <mergeCell ref="B119:C119"/>
    <mergeCell ref="B120:C120"/>
    <mergeCell ref="B106:C106"/>
    <mergeCell ref="B110:C110"/>
    <mergeCell ref="D116:E116"/>
    <mergeCell ref="I124:AE124"/>
    <mergeCell ref="D125:E125"/>
    <mergeCell ref="F125:G125"/>
    <mergeCell ref="I125:AE125"/>
    <mergeCell ref="D122:E122"/>
    <mergeCell ref="F122:G122"/>
    <mergeCell ref="I122:AE122"/>
    <mergeCell ref="D123:E123"/>
    <mergeCell ref="F123:G123"/>
    <mergeCell ref="I123:AE123"/>
    <mergeCell ref="D124:E124"/>
    <mergeCell ref="F124:G124"/>
    <mergeCell ref="B122:C122"/>
    <mergeCell ref="B123:C123"/>
    <mergeCell ref="B124:C124"/>
    <mergeCell ref="D120:E120"/>
    <mergeCell ref="F120:G120"/>
    <mergeCell ref="B113:C113"/>
    <mergeCell ref="B114:C114"/>
    <mergeCell ref="B115:C115"/>
    <mergeCell ref="B116:C116"/>
    <mergeCell ref="D130:E130"/>
    <mergeCell ref="F130:G130"/>
    <mergeCell ref="I130:AE130"/>
    <mergeCell ref="D131:E131"/>
    <mergeCell ref="F131:G131"/>
    <mergeCell ref="I131:AE131"/>
    <mergeCell ref="B125:C125"/>
    <mergeCell ref="D128:E128"/>
    <mergeCell ref="F128:G128"/>
    <mergeCell ref="I128:AE128"/>
    <mergeCell ref="D129:E129"/>
    <mergeCell ref="F129:G129"/>
    <mergeCell ref="I129:AE129"/>
    <mergeCell ref="D126:E126"/>
    <mergeCell ref="F126:G126"/>
    <mergeCell ref="I126:AE126"/>
    <mergeCell ref="D127:E127"/>
    <mergeCell ref="F127:G127"/>
    <mergeCell ref="I127:AE127"/>
    <mergeCell ref="B126:C126"/>
    <mergeCell ref="B127:C127"/>
    <mergeCell ref="B128:C128"/>
    <mergeCell ref="B129:C129"/>
    <mergeCell ref="B134:C134"/>
    <mergeCell ref="B135:C135"/>
    <mergeCell ref="B136:C136"/>
    <mergeCell ref="B137:C137"/>
    <mergeCell ref="D132:E132"/>
    <mergeCell ref="F132:G132"/>
    <mergeCell ref="I132:AE132"/>
    <mergeCell ref="D133:E133"/>
    <mergeCell ref="F133:G133"/>
    <mergeCell ref="I133:AE133"/>
    <mergeCell ref="F141:G141"/>
    <mergeCell ref="I141:AE141"/>
    <mergeCell ref="D138:E138"/>
    <mergeCell ref="F138:G138"/>
    <mergeCell ref="I138:AE138"/>
    <mergeCell ref="D139:E139"/>
    <mergeCell ref="F139:G139"/>
    <mergeCell ref="I139:AE139"/>
    <mergeCell ref="B130:C130"/>
    <mergeCell ref="B131:C131"/>
    <mergeCell ref="B132:C132"/>
    <mergeCell ref="B133:C133"/>
    <mergeCell ref="D136:E136"/>
    <mergeCell ref="F136:G136"/>
    <mergeCell ref="I136:AE136"/>
    <mergeCell ref="D137:E137"/>
    <mergeCell ref="F137:G137"/>
    <mergeCell ref="I137:AE137"/>
    <mergeCell ref="D134:E134"/>
    <mergeCell ref="F134:G134"/>
    <mergeCell ref="I134:AE134"/>
    <mergeCell ref="D135:E135"/>
    <mergeCell ref="F135:G135"/>
    <mergeCell ref="I135:AE135"/>
    <mergeCell ref="B138:C138"/>
    <mergeCell ref="B139:C139"/>
    <mergeCell ref="B140:C140"/>
    <mergeCell ref="B141:C141"/>
    <mergeCell ref="D144:E144"/>
    <mergeCell ref="F144:G144"/>
    <mergeCell ref="I144:AE144"/>
    <mergeCell ref="D145:E145"/>
    <mergeCell ref="F145:G145"/>
    <mergeCell ref="I145:AE145"/>
    <mergeCell ref="D142:E142"/>
    <mergeCell ref="F142:G142"/>
    <mergeCell ref="I142:AE142"/>
    <mergeCell ref="D143:E143"/>
    <mergeCell ref="F143:G143"/>
    <mergeCell ref="I143:AE143"/>
    <mergeCell ref="B142:C142"/>
    <mergeCell ref="B143:C143"/>
    <mergeCell ref="B144:C144"/>
    <mergeCell ref="B145:C145"/>
    <mergeCell ref="D140:E140"/>
    <mergeCell ref="F140:G140"/>
    <mergeCell ref="I140:AE140"/>
    <mergeCell ref="D141:E141"/>
  </mergeCells>
  <conditionalFormatting sqref="K8">
    <cfRule type="cellIs" dxfId="35" priority="3" operator="lessThan">
      <formula>0.9</formula>
    </cfRule>
    <cfRule type="cellIs" dxfId="34" priority="4" operator="greaterThanOrEqual">
      <formula>0.9</formula>
    </cfRule>
  </conditionalFormatting>
  <conditionalFormatting sqref="K6">
    <cfRule type="cellIs" dxfId="33" priority="1" operator="lessThan">
      <formula>0.9</formula>
    </cfRule>
    <cfRule type="cellIs" dxfId="32"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5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500-000001000000}">
      <formula1>"1, 2, 3, 4"</formula1>
    </dataValidation>
    <dataValidation type="list" allowBlank="1" showInputMessage="1" showErrorMessage="1" sqref="A13:A88" xr:uid="{00000000-0002-0000-0500-000002000000}">
      <formula1>"QRTP, TFC, In-Home, Facility- IC, TFC- IC"</formula1>
    </dataValidation>
    <dataValidation type="list" allowBlank="1" showInputMessage="1" showErrorMessage="1" sqref="S13:S88" xr:uid="{00000000-0002-0000-0500-000003000000}">
      <formula1>"6 month, Discharge, 90 day- WISe"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R359"/>
  <sheetViews>
    <sheetView showGridLines="0" topLeftCell="A88" workbookViewId="0">
      <selection activeCell="A13" sqref="A13"/>
    </sheetView>
  </sheetViews>
  <sheetFormatPr defaultRowHeight="15" x14ac:dyDescent="0.25"/>
  <cols>
    <col min="1" max="1" width="13.140625" customWidth="1"/>
    <col min="2" max="2" width="14.5703125" style="2" customWidth="1"/>
    <col min="3" max="3" width="12" style="2" customWidth="1"/>
    <col min="4" max="4" width="10.28515625" style="2" customWidth="1"/>
    <col min="5" max="5" width="7.140625" style="2" customWidth="1"/>
    <col min="6" max="6" width="13.7109375" style="2" customWidth="1"/>
    <col min="7" max="7" width="7.5703125" style="2" customWidth="1"/>
    <col min="8" max="8" width="7.42578125" style="2" customWidth="1"/>
    <col min="9" max="9" width="7.140625" style="2" customWidth="1"/>
    <col min="10" max="10" width="9.140625" style="2"/>
    <col min="11" max="11" width="14.42578125" style="2" customWidth="1"/>
    <col min="12" max="14" width="9.140625" style="2"/>
    <col min="15" max="15" width="29.5703125" style="2" customWidth="1"/>
    <col min="16" max="17" width="13.28515625" style="2" customWidth="1"/>
    <col min="18" max="18" width="14.140625" style="2" customWidth="1"/>
    <col min="19" max="19" width="13.28515625" style="2" customWidth="1"/>
    <col min="20" max="20" width="9.140625" style="2"/>
    <col min="21" max="21" width="10.7109375" style="2" customWidth="1"/>
    <col min="22" max="22" width="12.5703125" style="2" customWidth="1"/>
    <col min="23" max="23" width="8.28515625" style="2" customWidth="1"/>
    <col min="24" max="24" width="13.5703125" style="2" customWidth="1"/>
    <col min="25" max="25" width="15" style="2" customWidth="1"/>
    <col min="26" max="26" width="58.140625" style="2" customWidth="1"/>
    <col min="27" max="27" width="9.140625" style="2"/>
    <col min="28" max="28" width="6.140625" style="2" customWidth="1"/>
    <col min="29" max="29" width="10.140625" style="2" hidden="1" customWidth="1"/>
    <col min="30" max="30" width="0" style="2" hidden="1" customWidth="1"/>
    <col min="31" max="31" width="9.140625" style="2"/>
    <col min="32" max="32" width="13.7109375" hidden="1" customWidth="1"/>
  </cols>
  <sheetData>
    <row r="1" spans="1:41" s="20" customFormat="1" ht="26.25" x14ac:dyDescent="0.4">
      <c r="B1" s="182"/>
      <c r="C1" s="243" t="s">
        <v>71</v>
      </c>
      <c r="D1" s="243"/>
      <c r="E1" s="243"/>
      <c r="F1" s="243"/>
      <c r="G1" s="243"/>
      <c r="H1" s="243"/>
      <c r="I1" s="243"/>
      <c r="J1" s="243"/>
      <c r="K1" s="243"/>
      <c r="L1" s="243"/>
      <c r="M1" s="243"/>
      <c r="N1" s="243"/>
      <c r="O1" s="243"/>
      <c r="P1" s="243"/>
      <c r="Q1" s="243"/>
      <c r="R1" s="243"/>
      <c r="S1" s="243"/>
      <c r="T1" s="243"/>
      <c r="U1" s="243"/>
      <c r="V1" s="243"/>
      <c r="W1" s="243"/>
      <c r="X1" s="243"/>
      <c r="Y1" s="186"/>
      <c r="Z1" s="186"/>
      <c r="AA1" s="182"/>
      <c r="AB1" s="182"/>
      <c r="AC1" s="182"/>
      <c r="AD1" s="182"/>
      <c r="AE1" s="182"/>
    </row>
    <row r="2" spans="1:41" s="20" customFormat="1" ht="33" customHeight="1" x14ac:dyDescent="0.25">
      <c r="A2" s="67" t="s">
        <v>3</v>
      </c>
      <c r="B2" s="316" t="str">
        <f>' October 2020'!B2:F2</f>
        <v>Doug's BRS Shack</v>
      </c>
      <c r="C2" s="317"/>
      <c r="D2" s="317"/>
      <c r="E2" s="317"/>
      <c r="F2" s="318"/>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row>
    <row r="3" spans="1:41" s="20" customFormat="1" ht="18.75" x14ac:dyDescent="0.25">
      <c r="A3" s="68"/>
      <c r="B3" s="123"/>
      <c r="C3" s="123"/>
      <c r="D3" s="123"/>
      <c r="E3" s="123"/>
      <c r="F3" s="123"/>
      <c r="G3" s="38"/>
      <c r="H3" s="182"/>
      <c r="I3" s="182"/>
      <c r="J3" s="182"/>
      <c r="K3" s="182"/>
      <c r="L3" s="182"/>
      <c r="M3" s="182"/>
      <c r="N3" s="182"/>
      <c r="O3" s="182"/>
      <c r="P3" s="182"/>
      <c r="Q3" s="182"/>
      <c r="R3" s="182"/>
      <c r="S3" s="182"/>
      <c r="T3" s="182"/>
      <c r="U3" s="182"/>
      <c r="V3" s="182"/>
      <c r="W3" s="182"/>
      <c r="X3" s="182"/>
      <c r="Y3" s="182"/>
      <c r="Z3" s="182"/>
      <c r="AA3" s="182"/>
      <c r="AB3" s="182"/>
      <c r="AC3" s="182"/>
      <c r="AD3" s="182"/>
      <c r="AE3" s="182"/>
    </row>
    <row r="4" spans="1:41" s="20" customFormat="1" ht="29.25" customHeight="1" x14ac:dyDescent="0.25">
      <c r="A4" s="172" t="s">
        <v>27</v>
      </c>
      <c r="B4" s="69">
        <v>1</v>
      </c>
      <c r="C4" s="182"/>
      <c r="D4" s="172" t="s">
        <v>75</v>
      </c>
      <c r="E4" s="69">
        <v>1</v>
      </c>
      <c r="F4" s="182"/>
      <c r="G4" s="182"/>
      <c r="H4" s="342" t="s">
        <v>28</v>
      </c>
      <c r="I4" s="343"/>
      <c r="J4" s="344"/>
      <c r="K4" s="259"/>
      <c r="L4" s="260"/>
      <c r="M4" s="260"/>
      <c r="N4" s="260"/>
      <c r="O4" s="260"/>
      <c r="P4" s="260"/>
      <c r="Q4" s="260"/>
      <c r="R4" s="260"/>
      <c r="S4" s="260"/>
      <c r="T4" s="260"/>
      <c r="U4" s="260"/>
      <c r="V4" s="260"/>
      <c r="W4" s="260"/>
      <c r="X4" s="260"/>
      <c r="Y4" s="260"/>
      <c r="Z4" s="261"/>
      <c r="AA4" s="182"/>
      <c r="AB4" s="182"/>
      <c r="AC4" s="182"/>
      <c r="AD4" s="182"/>
      <c r="AE4" s="182"/>
    </row>
    <row r="5" spans="1:41" s="20" customFormat="1" ht="20.25" customHeight="1" thickBot="1" x14ac:dyDescent="0.3">
      <c r="A5" s="77"/>
      <c r="B5" s="180"/>
      <c r="C5" s="38"/>
      <c r="D5" s="38"/>
      <c r="E5" s="38"/>
      <c r="F5" s="77"/>
      <c r="G5" s="182"/>
      <c r="H5" s="182"/>
      <c r="I5" s="182"/>
      <c r="J5" s="74"/>
      <c r="K5" s="76"/>
      <c r="L5" s="76"/>
      <c r="M5" s="76"/>
      <c r="N5" s="76"/>
      <c r="O5" s="76"/>
      <c r="P5" s="76"/>
      <c r="Q5" s="76"/>
      <c r="R5" s="76"/>
      <c r="S5" s="76"/>
      <c r="T5" s="76"/>
      <c r="U5" s="76"/>
      <c r="V5" s="76"/>
      <c r="W5" s="76"/>
      <c r="X5" s="76"/>
      <c r="Y5" s="76"/>
      <c r="Z5" s="76"/>
      <c r="AA5" s="182"/>
      <c r="AB5" s="182"/>
      <c r="AC5" s="182"/>
      <c r="AD5" s="182"/>
      <c r="AE5" s="182"/>
    </row>
    <row r="6" spans="1:41" s="20" customFormat="1" x14ac:dyDescent="0.25">
      <c r="A6" s="77"/>
      <c r="B6" s="275" t="s">
        <v>110</v>
      </c>
      <c r="C6" s="338"/>
      <c r="D6" s="197">
        <f>COUNTIF(A13:B88, "In-Home")</f>
        <v>0</v>
      </c>
      <c r="E6" s="38"/>
      <c r="F6" s="77"/>
      <c r="G6" s="289" t="s">
        <v>7</v>
      </c>
      <c r="H6" s="290"/>
      <c r="I6" s="290"/>
      <c r="J6" s="291"/>
      <c r="K6" s="85" t="str">
        <f>IF(P6=0,"0",P7/(P6-P9))</f>
        <v>0</v>
      </c>
      <c r="L6" s="86"/>
      <c r="M6" s="86"/>
      <c r="N6" s="289" t="s">
        <v>8</v>
      </c>
      <c r="O6" s="291"/>
      <c r="P6" s="78">
        <f>COUNT(K13:K88)+COUNT(F94:F145)</f>
        <v>0</v>
      </c>
      <c r="Q6" s="175"/>
      <c r="R6" s="289" t="s">
        <v>40</v>
      </c>
      <c r="S6" s="290"/>
      <c r="T6" s="291"/>
      <c r="U6" s="87">
        <f>COUNT(Y13:Y88)</f>
        <v>0</v>
      </c>
      <c r="V6" s="76"/>
      <c r="W6" s="76"/>
      <c r="X6" s="76"/>
      <c r="Y6" s="182"/>
      <c r="Z6" s="182"/>
      <c r="AA6" s="182"/>
      <c r="AB6" s="182"/>
      <c r="AC6" s="182"/>
      <c r="AD6" s="182"/>
      <c r="AE6" s="182"/>
    </row>
    <row r="7" spans="1:41" s="20" customFormat="1" ht="15" customHeight="1" x14ac:dyDescent="0.25">
      <c r="A7" s="77"/>
      <c r="B7" s="277" t="s">
        <v>111</v>
      </c>
      <c r="C7" s="339"/>
      <c r="D7" s="198">
        <f>COUNTIF(A13:B88, "TFC")</f>
        <v>0</v>
      </c>
      <c r="E7" s="38"/>
      <c r="F7" s="77"/>
      <c r="G7" s="281" t="s">
        <v>43</v>
      </c>
      <c r="H7" s="282"/>
      <c r="I7" s="282"/>
      <c r="J7" s="283"/>
      <c r="K7" s="88">
        <f>(K10-D6)/B4</f>
        <v>0</v>
      </c>
      <c r="L7" s="86"/>
      <c r="M7" s="86"/>
      <c r="N7" s="292" t="s">
        <v>42</v>
      </c>
      <c r="O7" s="293"/>
      <c r="P7" s="89">
        <f>COUNT(K13:K88)</f>
        <v>0</v>
      </c>
      <c r="Q7" s="84"/>
      <c r="R7" s="281" t="s">
        <v>66</v>
      </c>
      <c r="S7" s="282"/>
      <c r="T7" s="283"/>
      <c r="U7" s="95">
        <f>AC90</f>
        <v>0</v>
      </c>
      <c r="V7" s="76"/>
      <c r="W7" s="76"/>
      <c r="X7" s="76"/>
      <c r="Y7" s="182"/>
      <c r="Z7" s="182"/>
      <c r="AA7" s="182"/>
      <c r="AB7" s="182"/>
      <c r="AC7" s="182"/>
      <c r="AD7" s="182"/>
      <c r="AE7" s="182"/>
    </row>
    <row r="8" spans="1:41" s="20" customFormat="1" ht="15.75" customHeight="1" thickBot="1" x14ac:dyDescent="0.3">
      <c r="A8" s="77"/>
      <c r="B8" s="279" t="s">
        <v>112</v>
      </c>
      <c r="C8" s="340"/>
      <c r="D8" s="199">
        <f>COUNTIF(A13:B88, "QRTP")</f>
        <v>0</v>
      </c>
      <c r="E8" s="38"/>
      <c r="F8" s="77"/>
      <c r="G8" s="281" t="s">
        <v>44</v>
      </c>
      <c r="H8" s="282"/>
      <c r="I8" s="282"/>
      <c r="J8" s="283"/>
      <c r="K8" s="88" t="str">
        <f>IF(U6="0","0%",AD91)</f>
        <v/>
      </c>
      <c r="L8" s="86"/>
      <c r="M8" s="86"/>
      <c r="N8" s="292" t="s">
        <v>41</v>
      </c>
      <c r="O8" s="293"/>
      <c r="P8" s="91">
        <f>P6-P7</f>
        <v>0</v>
      </c>
      <c r="Q8" s="84"/>
      <c r="R8" s="281" t="s">
        <v>36</v>
      </c>
      <c r="S8" s="282"/>
      <c r="T8" s="283"/>
      <c r="U8" s="90">
        <f>COUNT(P13:P89)</f>
        <v>0</v>
      </c>
      <c r="V8" s="76"/>
      <c r="W8" s="76"/>
      <c r="X8" s="76"/>
      <c r="Y8" s="182"/>
      <c r="Z8" s="182"/>
      <c r="AA8" s="182"/>
      <c r="AB8" s="182"/>
      <c r="AC8" s="182"/>
      <c r="AD8" s="182"/>
      <c r="AE8" s="182"/>
    </row>
    <row r="9" spans="1:41" s="20" customFormat="1" ht="15.75" customHeight="1" thickBot="1" x14ac:dyDescent="0.3">
      <c r="A9" s="77"/>
      <c r="B9" s="180"/>
      <c r="C9" s="38"/>
      <c r="D9" s="38"/>
      <c r="E9" s="38"/>
      <c r="F9" s="77"/>
      <c r="G9" s="281" t="s">
        <v>46</v>
      </c>
      <c r="H9" s="282"/>
      <c r="I9" s="282"/>
      <c r="J9" s="283"/>
      <c r="K9" s="97">
        <f>COUNT(L13:M88)</f>
        <v>0</v>
      </c>
      <c r="L9" s="86"/>
      <c r="M9" s="86"/>
      <c r="N9" s="279" t="s">
        <v>69</v>
      </c>
      <c r="O9" s="341"/>
      <c r="P9" s="92">
        <f>AF146</f>
        <v>0</v>
      </c>
      <c r="Q9" s="84"/>
      <c r="R9" s="272" t="s">
        <v>38</v>
      </c>
      <c r="S9" s="321"/>
      <c r="T9" s="273"/>
      <c r="U9" s="93">
        <f>COUNT(R13:R88)</f>
        <v>0</v>
      </c>
      <c r="V9" s="76"/>
      <c r="W9" s="76"/>
      <c r="X9" s="76"/>
      <c r="Y9" s="182"/>
      <c r="Z9" s="182"/>
      <c r="AA9" s="182"/>
      <c r="AB9" s="182"/>
      <c r="AC9" s="182"/>
      <c r="AD9" s="182"/>
      <c r="AE9" s="182"/>
    </row>
    <row r="10" spans="1:41" s="20" customFormat="1" ht="15.75" thickBot="1" x14ac:dyDescent="0.3">
      <c r="A10" s="77"/>
      <c r="B10" s="180"/>
      <c r="C10" s="38"/>
      <c r="D10" s="38"/>
      <c r="E10" s="38"/>
      <c r="F10" s="77"/>
      <c r="G10" s="272" t="s">
        <v>68</v>
      </c>
      <c r="H10" s="321"/>
      <c r="I10" s="321"/>
      <c r="J10" s="273"/>
      <c r="K10" s="98">
        <f>K9-U6</f>
        <v>0</v>
      </c>
      <c r="L10" s="76"/>
      <c r="M10" s="76"/>
      <c r="N10" s="76"/>
      <c r="O10" s="76"/>
      <c r="P10" s="76"/>
      <c r="Q10" s="76"/>
      <c r="R10" s="76"/>
      <c r="S10" s="76"/>
      <c r="T10" s="76"/>
      <c r="U10" s="76"/>
      <c r="V10" s="76"/>
      <c r="W10" s="76"/>
      <c r="X10" s="76"/>
      <c r="Y10" s="76"/>
      <c r="Z10" s="76"/>
      <c r="AA10" s="182"/>
      <c r="AB10" s="182"/>
      <c r="AC10" s="182"/>
      <c r="AD10" s="182"/>
      <c r="AE10" s="182"/>
    </row>
    <row r="11" spans="1:41" s="20" customFormat="1" ht="26.25" x14ac:dyDescent="0.4">
      <c r="B11" s="274" t="s">
        <v>45</v>
      </c>
      <c r="C11" s="274"/>
      <c r="D11" s="274"/>
      <c r="E11" s="274"/>
      <c r="F11" s="274"/>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row>
    <row r="12" spans="1:41" s="20" customFormat="1" ht="45" customHeight="1" x14ac:dyDescent="0.25">
      <c r="A12" s="70" t="s">
        <v>24</v>
      </c>
      <c r="B12" s="187" t="s">
        <v>103</v>
      </c>
      <c r="C12" s="286" t="s">
        <v>0</v>
      </c>
      <c r="D12" s="287"/>
      <c r="E12" s="287"/>
      <c r="F12" s="287"/>
      <c r="G12" s="288"/>
      <c r="H12" s="286" t="s">
        <v>1</v>
      </c>
      <c r="I12" s="288"/>
      <c r="J12" s="194" t="s">
        <v>9</v>
      </c>
      <c r="K12" s="71" t="s">
        <v>67</v>
      </c>
      <c r="L12" s="286" t="s">
        <v>23</v>
      </c>
      <c r="M12" s="288"/>
      <c r="N12" s="262" t="s">
        <v>31</v>
      </c>
      <c r="O12" s="263"/>
      <c r="P12" s="188" t="s">
        <v>37</v>
      </c>
      <c r="Q12" s="188" t="s">
        <v>108</v>
      </c>
      <c r="R12" s="188" t="s">
        <v>39</v>
      </c>
      <c r="S12" s="188" t="s">
        <v>33</v>
      </c>
      <c r="T12" s="286" t="s">
        <v>2</v>
      </c>
      <c r="U12" s="287"/>
      <c r="V12" s="287"/>
      <c r="W12" s="288"/>
      <c r="X12" s="188" t="s">
        <v>25</v>
      </c>
      <c r="Y12" s="72" t="s">
        <v>26</v>
      </c>
      <c r="Z12" s="72" t="s">
        <v>85</v>
      </c>
      <c r="AA12" s="37"/>
      <c r="AB12" s="37"/>
      <c r="AC12" s="37" t="s">
        <v>35</v>
      </c>
      <c r="AD12" s="37"/>
      <c r="AE12" s="37"/>
      <c r="AF12" s="37"/>
      <c r="AG12" s="37"/>
      <c r="AH12" s="37"/>
      <c r="AI12" s="37"/>
      <c r="AJ12" s="37"/>
      <c r="AK12" s="37"/>
      <c r="AL12" s="37"/>
      <c r="AM12" s="37"/>
      <c r="AN12" s="37"/>
      <c r="AO12" s="37"/>
    </row>
    <row r="13" spans="1:41" s="20" customFormat="1" x14ac:dyDescent="0.25">
      <c r="A13" s="101"/>
      <c r="B13" s="184"/>
      <c r="C13" s="232"/>
      <c r="D13" s="233"/>
      <c r="E13" s="233"/>
      <c r="F13" s="233"/>
      <c r="G13" s="233"/>
      <c r="H13" s="235"/>
      <c r="I13" s="236"/>
      <c r="J13" s="94" t="str">
        <f t="shared" ref="J13:J36" ca="1" si="0">IF(G13=0,"",DAYS360(G13,TODAY())/360)</f>
        <v/>
      </c>
      <c r="K13" s="107"/>
      <c r="L13" s="235"/>
      <c r="M13" s="236"/>
      <c r="N13" s="235"/>
      <c r="O13" s="236"/>
      <c r="P13" s="107"/>
      <c r="Q13" s="99"/>
      <c r="R13" s="185"/>
      <c r="S13" s="185"/>
      <c r="T13" s="232"/>
      <c r="U13" s="233"/>
      <c r="V13" s="233"/>
      <c r="W13" s="234"/>
      <c r="X13" s="185"/>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84"/>
      <c r="C14" s="232"/>
      <c r="D14" s="233"/>
      <c r="E14" s="233"/>
      <c r="F14" s="233"/>
      <c r="G14" s="233"/>
      <c r="H14" s="235"/>
      <c r="I14" s="236"/>
      <c r="J14" s="94" t="str">
        <f t="shared" ca="1" si="0"/>
        <v/>
      </c>
      <c r="K14" s="107"/>
      <c r="L14" s="235"/>
      <c r="M14" s="236"/>
      <c r="N14" s="235"/>
      <c r="O14" s="236"/>
      <c r="P14" s="107"/>
      <c r="Q14" s="99"/>
      <c r="R14" s="185"/>
      <c r="S14" s="185"/>
      <c r="T14" s="232"/>
      <c r="U14" s="233"/>
      <c r="V14" s="233"/>
      <c r="W14" s="234"/>
      <c r="X14" s="185"/>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84"/>
      <c r="C15" s="232"/>
      <c r="D15" s="233"/>
      <c r="E15" s="233"/>
      <c r="F15" s="233"/>
      <c r="G15" s="233"/>
      <c r="H15" s="235"/>
      <c r="I15" s="236"/>
      <c r="J15" s="94" t="str">
        <f t="shared" ca="1" si="0"/>
        <v/>
      </c>
      <c r="K15" s="107"/>
      <c r="L15" s="235"/>
      <c r="M15" s="236"/>
      <c r="N15" s="235"/>
      <c r="O15" s="236"/>
      <c r="P15" s="107"/>
      <c r="Q15" s="99"/>
      <c r="R15" s="185"/>
      <c r="S15" s="185"/>
      <c r="T15" s="232"/>
      <c r="U15" s="233"/>
      <c r="V15" s="233"/>
      <c r="W15" s="234"/>
      <c r="X15" s="185"/>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84"/>
      <c r="C16" s="232"/>
      <c r="D16" s="233"/>
      <c r="E16" s="233"/>
      <c r="F16" s="233"/>
      <c r="G16" s="233"/>
      <c r="H16" s="235"/>
      <c r="I16" s="236"/>
      <c r="J16" s="94" t="str">
        <f t="shared" ca="1" si="0"/>
        <v/>
      </c>
      <c r="K16" s="107"/>
      <c r="L16" s="235"/>
      <c r="M16" s="236"/>
      <c r="N16" s="235"/>
      <c r="O16" s="236"/>
      <c r="P16" s="107"/>
      <c r="Q16" s="99"/>
      <c r="R16" s="185"/>
      <c r="S16" s="185"/>
      <c r="T16" s="232"/>
      <c r="U16" s="233"/>
      <c r="V16" s="233"/>
      <c r="W16" s="234"/>
      <c r="X16" s="185"/>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84"/>
      <c r="C17" s="232"/>
      <c r="D17" s="233"/>
      <c r="E17" s="233"/>
      <c r="F17" s="233"/>
      <c r="G17" s="233"/>
      <c r="H17" s="235"/>
      <c r="I17" s="236"/>
      <c r="J17" s="94" t="str">
        <f t="shared" ca="1" si="0"/>
        <v/>
      </c>
      <c r="K17" s="107"/>
      <c r="L17" s="235"/>
      <c r="M17" s="236"/>
      <c r="N17" s="235"/>
      <c r="O17" s="236"/>
      <c r="P17" s="107"/>
      <c r="Q17" s="99"/>
      <c r="R17" s="185"/>
      <c r="S17" s="185"/>
      <c r="T17" s="232"/>
      <c r="U17" s="233"/>
      <c r="V17" s="233"/>
      <c r="W17" s="234"/>
      <c r="X17" s="185"/>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84"/>
      <c r="C18" s="232"/>
      <c r="D18" s="233"/>
      <c r="E18" s="233"/>
      <c r="F18" s="233"/>
      <c r="G18" s="233"/>
      <c r="H18" s="235"/>
      <c r="I18" s="236"/>
      <c r="J18" s="94" t="str">
        <f t="shared" ca="1" si="0"/>
        <v/>
      </c>
      <c r="K18" s="107"/>
      <c r="L18" s="235"/>
      <c r="M18" s="236"/>
      <c r="N18" s="235"/>
      <c r="O18" s="236"/>
      <c r="P18" s="107"/>
      <c r="Q18" s="99"/>
      <c r="R18" s="185"/>
      <c r="S18" s="185"/>
      <c r="T18" s="232"/>
      <c r="U18" s="233"/>
      <c r="V18" s="233"/>
      <c r="W18" s="234"/>
      <c r="X18" s="185"/>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84"/>
      <c r="C19" s="232"/>
      <c r="D19" s="233"/>
      <c r="E19" s="233"/>
      <c r="F19" s="233"/>
      <c r="G19" s="233"/>
      <c r="H19" s="235"/>
      <c r="I19" s="236"/>
      <c r="J19" s="94" t="str">
        <f t="shared" ca="1" si="0"/>
        <v/>
      </c>
      <c r="K19" s="107"/>
      <c r="L19" s="235"/>
      <c r="M19" s="236"/>
      <c r="N19" s="235"/>
      <c r="O19" s="236"/>
      <c r="P19" s="107"/>
      <c r="Q19" s="99"/>
      <c r="R19" s="185"/>
      <c r="S19" s="185"/>
      <c r="T19" s="232"/>
      <c r="U19" s="233"/>
      <c r="V19" s="233"/>
      <c r="W19" s="234"/>
      <c r="X19" s="185"/>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84"/>
      <c r="C20" s="232"/>
      <c r="D20" s="233"/>
      <c r="E20" s="233"/>
      <c r="F20" s="233"/>
      <c r="G20" s="233"/>
      <c r="H20" s="235"/>
      <c r="I20" s="236"/>
      <c r="J20" s="94" t="str">
        <f t="shared" ca="1" si="0"/>
        <v/>
      </c>
      <c r="K20" s="107"/>
      <c r="L20" s="235"/>
      <c r="M20" s="236"/>
      <c r="N20" s="235"/>
      <c r="O20" s="236"/>
      <c r="P20" s="107"/>
      <c r="Q20" s="99"/>
      <c r="R20" s="185"/>
      <c r="S20" s="185"/>
      <c r="T20" s="232"/>
      <c r="U20" s="233"/>
      <c r="V20" s="233"/>
      <c r="W20" s="234"/>
      <c r="X20" s="185"/>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84"/>
      <c r="C21" s="232"/>
      <c r="D21" s="233"/>
      <c r="E21" s="233"/>
      <c r="F21" s="233"/>
      <c r="G21" s="233"/>
      <c r="H21" s="235"/>
      <c r="I21" s="236"/>
      <c r="J21" s="94" t="str">
        <f t="shared" ca="1" si="0"/>
        <v/>
      </c>
      <c r="K21" s="107"/>
      <c r="L21" s="235"/>
      <c r="M21" s="236"/>
      <c r="N21" s="235"/>
      <c r="O21" s="236"/>
      <c r="P21" s="107"/>
      <c r="Q21" s="99"/>
      <c r="R21" s="185"/>
      <c r="S21" s="185"/>
      <c r="T21" s="232"/>
      <c r="U21" s="233"/>
      <c r="V21" s="233"/>
      <c r="W21" s="234"/>
      <c r="X21" s="185"/>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84"/>
      <c r="C22" s="232"/>
      <c r="D22" s="233"/>
      <c r="E22" s="233"/>
      <c r="F22" s="233"/>
      <c r="G22" s="233"/>
      <c r="H22" s="235"/>
      <c r="I22" s="236"/>
      <c r="J22" s="94" t="str">
        <f t="shared" ca="1" si="0"/>
        <v/>
      </c>
      <c r="K22" s="107"/>
      <c r="L22" s="235"/>
      <c r="M22" s="236"/>
      <c r="N22" s="235"/>
      <c r="O22" s="236"/>
      <c r="P22" s="107"/>
      <c r="Q22" s="99"/>
      <c r="R22" s="185"/>
      <c r="S22" s="185"/>
      <c r="T22" s="232"/>
      <c r="U22" s="233"/>
      <c r="V22" s="233"/>
      <c r="W22" s="234"/>
      <c r="X22" s="185"/>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84"/>
      <c r="C23" s="232"/>
      <c r="D23" s="233"/>
      <c r="E23" s="233"/>
      <c r="F23" s="233"/>
      <c r="G23" s="233"/>
      <c r="H23" s="235"/>
      <c r="I23" s="236"/>
      <c r="J23" s="94" t="str">
        <f t="shared" ca="1" si="0"/>
        <v/>
      </c>
      <c r="K23" s="107"/>
      <c r="L23" s="235"/>
      <c r="M23" s="236"/>
      <c r="N23" s="235"/>
      <c r="O23" s="236"/>
      <c r="P23" s="107"/>
      <c r="Q23" s="99"/>
      <c r="R23" s="185"/>
      <c r="S23" s="185"/>
      <c r="T23" s="232"/>
      <c r="U23" s="233"/>
      <c r="V23" s="233"/>
      <c r="W23" s="234"/>
      <c r="X23" s="185"/>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84"/>
      <c r="C24" s="232"/>
      <c r="D24" s="233"/>
      <c r="E24" s="233"/>
      <c r="F24" s="233"/>
      <c r="G24" s="233"/>
      <c r="H24" s="235"/>
      <c r="I24" s="236"/>
      <c r="J24" s="94" t="str">
        <f t="shared" ca="1" si="0"/>
        <v/>
      </c>
      <c r="K24" s="107"/>
      <c r="L24" s="235"/>
      <c r="M24" s="236"/>
      <c r="N24" s="235"/>
      <c r="O24" s="236"/>
      <c r="P24" s="107"/>
      <c r="Q24" s="99"/>
      <c r="R24" s="185"/>
      <c r="S24" s="185"/>
      <c r="T24" s="232"/>
      <c r="U24" s="233"/>
      <c r="V24" s="233"/>
      <c r="W24" s="234"/>
      <c r="X24" s="185"/>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84"/>
      <c r="C25" s="232"/>
      <c r="D25" s="233"/>
      <c r="E25" s="233"/>
      <c r="F25" s="233"/>
      <c r="G25" s="233"/>
      <c r="H25" s="235"/>
      <c r="I25" s="236"/>
      <c r="J25" s="94" t="str">
        <f t="shared" ca="1" si="0"/>
        <v/>
      </c>
      <c r="K25" s="107"/>
      <c r="L25" s="235"/>
      <c r="M25" s="236"/>
      <c r="N25" s="235"/>
      <c r="O25" s="236"/>
      <c r="P25" s="107"/>
      <c r="Q25" s="99"/>
      <c r="R25" s="185"/>
      <c r="S25" s="185"/>
      <c r="T25" s="232"/>
      <c r="U25" s="233"/>
      <c r="V25" s="233"/>
      <c r="W25" s="234"/>
      <c r="X25" s="185"/>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84"/>
      <c r="C26" s="232"/>
      <c r="D26" s="233"/>
      <c r="E26" s="233"/>
      <c r="F26" s="233"/>
      <c r="G26" s="233"/>
      <c r="H26" s="235"/>
      <c r="I26" s="236"/>
      <c r="J26" s="94" t="str">
        <f t="shared" ca="1" si="0"/>
        <v/>
      </c>
      <c r="K26" s="107"/>
      <c r="L26" s="235"/>
      <c r="M26" s="236"/>
      <c r="N26" s="235"/>
      <c r="O26" s="236"/>
      <c r="P26" s="107"/>
      <c r="Q26" s="99"/>
      <c r="R26" s="185"/>
      <c r="S26" s="185"/>
      <c r="T26" s="232"/>
      <c r="U26" s="233"/>
      <c r="V26" s="233"/>
      <c r="W26" s="234"/>
      <c r="X26" s="185"/>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84"/>
      <c r="C27" s="232"/>
      <c r="D27" s="233"/>
      <c r="E27" s="233"/>
      <c r="F27" s="233"/>
      <c r="G27" s="233"/>
      <c r="H27" s="235"/>
      <c r="I27" s="236"/>
      <c r="J27" s="94" t="str">
        <f t="shared" ca="1" si="0"/>
        <v/>
      </c>
      <c r="K27" s="107"/>
      <c r="L27" s="235"/>
      <c r="M27" s="236"/>
      <c r="N27" s="235"/>
      <c r="O27" s="236"/>
      <c r="P27" s="107"/>
      <c r="Q27" s="99"/>
      <c r="R27" s="185"/>
      <c r="S27" s="185"/>
      <c r="T27" s="232"/>
      <c r="U27" s="233"/>
      <c r="V27" s="233"/>
      <c r="W27" s="234"/>
      <c r="X27" s="185"/>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84"/>
      <c r="C28" s="232"/>
      <c r="D28" s="233"/>
      <c r="E28" s="233"/>
      <c r="F28" s="233"/>
      <c r="G28" s="233"/>
      <c r="H28" s="235"/>
      <c r="I28" s="236"/>
      <c r="J28" s="94" t="str">
        <f t="shared" ca="1" si="0"/>
        <v/>
      </c>
      <c r="K28" s="107"/>
      <c r="L28" s="235"/>
      <c r="M28" s="236"/>
      <c r="N28" s="235"/>
      <c r="O28" s="236"/>
      <c r="P28" s="107"/>
      <c r="Q28" s="99"/>
      <c r="R28" s="185"/>
      <c r="S28" s="185"/>
      <c r="T28" s="232"/>
      <c r="U28" s="233"/>
      <c r="V28" s="233"/>
      <c r="W28" s="234"/>
      <c r="X28" s="185"/>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84"/>
      <c r="C29" s="232"/>
      <c r="D29" s="233"/>
      <c r="E29" s="233"/>
      <c r="F29" s="233"/>
      <c r="G29" s="233"/>
      <c r="H29" s="235"/>
      <c r="I29" s="236"/>
      <c r="J29" s="94" t="str">
        <f t="shared" ca="1" si="0"/>
        <v/>
      </c>
      <c r="K29" s="107"/>
      <c r="L29" s="235"/>
      <c r="M29" s="236"/>
      <c r="N29" s="235"/>
      <c r="O29" s="236"/>
      <c r="P29" s="107"/>
      <c r="Q29" s="99"/>
      <c r="R29" s="185"/>
      <c r="S29" s="185"/>
      <c r="T29" s="232"/>
      <c r="U29" s="233"/>
      <c r="V29" s="233"/>
      <c r="W29" s="234"/>
      <c r="X29" s="185"/>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84"/>
      <c r="C30" s="232"/>
      <c r="D30" s="233"/>
      <c r="E30" s="233"/>
      <c r="F30" s="233"/>
      <c r="G30" s="233"/>
      <c r="H30" s="235"/>
      <c r="I30" s="236"/>
      <c r="J30" s="94" t="str">
        <f t="shared" ca="1" si="0"/>
        <v/>
      </c>
      <c r="K30" s="107"/>
      <c r="L30" s="235"/>
      <c r="M30" s="236"/>
      <c r="N30" s="235"/>
      <c r="O30" s="236"/>
      <c r="P30" s="107"/>
      <c r="Q30" s="99"/>
      <c r="R30" s="185"/>
      <c r="S30" s="185"/>
      <c r="T30" s="232"/>
      <c r="U30" s="233"/>
      <c r="V30" s="233"/>
      <c r="W30" s="234"/>
      <c r="X30" s="185"/>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84"/>
      <c r="C31" s="232"/>
      <c r="D31" s="233"/>
      <c r="E31" s="233"/>
      <c r="F31" s="233"/>
      <c r="G31" s="233"/>
      <c r="H31" s="235"/>
      <c r="I31" s="236"/>
      <c r="J31" s="94" t="str">
        <f t="shared" ca="1" si="0"/>
        <v/>
      </c>
      <c r="K31" s="107"/>
      <c r="L31" s="235"/>
      <c r="M31" s="236"/>
      <c r="N31" s="235"/>
      <c r="O31" s="236"/>
      <c r="P31" s="107"/>
      <c r="Q31" s="99"/>
      <c r="R31" s="185"/>
      <c r="S31" s="185"/>
      <c r="T31" s="232"/>
      <c r="U31" s="233"/>
      <c r="V31" s="233"/>
      <c r="W31" s="234"/>
      <c r="X31" s="185"/>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84"/>
      <c r="C32" s="232"/>
      <c r="D32" s="233"/>
      <c r="E32" s="233"/>
      <c r="F32" s="233"/>
      <c r="G32" s="233"/>
      <c r="H32" s="235"/>
      <c r="I32" s="236"/>
      <c r="J32" s="94" t="str">
        <f t="shared" ca="1" si="0"/>
        <v/>
      </c>
      <c r="K32" s="107"/>
      <c r="L32" s="235"/>
      <c r="M32" s="236"/>
      <c r="N32" s="235"/>
      <c r="O32" s="236"/>
      <c r="P32" s="107"/>
      <c r="Q32" s="99"/>
      <c r="R32" s="185"/>
      <c r="S32" s="185"/>
      <c r="T32" s="232"/>
      <c r="U32" s="233"/>
      <c r="V32" s="233"/>
      <c r="W32" s="234"/>
      <c r="X32" s="185"/>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84"/>
      <c r="C33" s="232"/>
      <c r="D33" s="233"/>
      <c r="E33" s="233"/>
      <c r="F33" s="233"/>
      <c r="G33" s="233"/>
      <c r="H33" s="235"/>
      <c r="I33" s="236"/>
      <c r="J33" s="94" t="str">
        <f t="shared" ca="1" si="0"/>
        <v/>
      </c>
      <c r="K33" s="107"/>
      <c r="L33" s="235"/>
      <c r="M33" s="236"/>
      <c r="N33" s="235"/>
      <c r="O33" s="236"/>
      <c r="P33" s="107"/>
      <c r="Q33" s="99"/>
      <c r="R33" s="185"/>
      <c r="S33" s="185"/>
      <c r="T33" s="232"/>
      <c r="U33" s="233"/>
      <c r="V33" s="233"/>
      <c r="W33" s="234"/>
      <c r="X33" s="185"/>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84"/>
      <c r="C34" s="232"/>
      <c r="D34" s="233"/>
      <c r="E34" s="233"/>
      <c r="F34" s="233"/>
      <c r="G34" s="233"/>
      <c r="H34" s="235"/>
      <c r="I34" s="236"/>
      <c r="J34" s="94" t="str">
        <f t="shared" ca="1" si="0"/>
        <v/>
      </c>
      <c r="K34" s="107"/>
      <c r="L34" s="235"/>
      <c r="M34" s="236"/>
      <c r="N34" s="235"/>
      <c r="O34" s="236"/>
      <c r="P34" s="107"/>
      <c r="Q34" s="99"/>
      <c r="R34" s="185"/>
      <c r="S34" s="185"/>
      <c r="T34" s="232"/>
      <c r="U34" s="233"/>
      <c r="V34" s="233"/>
      <c r="W34" s="234"/>
      <c r="X34" s="185"/>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84"/>
      <c r="C35" s="232"/>
      <c r="D35" s="233"/>
      <c r="E35" s="233"/>
      <c r="F35" s="233"/>
      <c r="G35" s="233"/>
      <c r="H35" s="235"/>
      <c r="I35" s="236"/>
      <c r="J35" s="94" t="str">
        <f t="shared" ca="1" si="0"/>
        <v/>
      </c>
      <c r="K35" s="107"/>
      <c r="L35" s="235"/>
      <c r="M35" s="236"/>
      <c r="N35" s="235"/>
      <c r="O35" s="236"/>
      <c r="P35" s="107"/>
      <c r="Q35" s="99"/>
      <c r="R35" s="185"/>
      <c r="S35" s="185"/>
      <c r="T35" s="232"/>
      <c r="U35" s="233"/>
      <c r="V35" s="233"/>
      <c r="W35" s="234"/>
      <c r="X35" s="185"/>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84"/>
      <c r="C36" s="232"/>
      <c r="D36" s="233"/>
      <c r="E36" s="233"/>
      <c r="F36" s="233"/>
      <c r="G36" s="233"/>
      <c r="H36" s="235"/>
      <c r="I36" s="236"/>
      <c r="J36" s="94" t="str">
        <f t="shared" ca="1" si="0"/>
        <v/>
      </c>
      <c r="K36" s="107"/>
      <c r="L36" s="235"/>
      <c r="M36" s="236"/>
      <c r="N36" s="235"/>
      <c r="O36" s="236"/>
      <c r="P36" s="107"/>
      <c r="Q36" s="99"/>
      <c r="R36" s="185"/>
      <c r="S36" s="185"/>
      <c r="T36" s="232"/>
      <c r="U36" s="233"/>
      <c r="V36" s="233"/>
      <c r="W36" s="234"/>
      <c r="X36" s="185"/>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84"/>
      <c r="C37" s="232"/>
      <c r="D37" s="233"/>
      <c r="E37" s="233"/>
      <c r="F37" s="233"/>
      <c r="G37" s="233"/>
      <c r="H37" s="235"/>
      <c r="I37" s="236"/>
      <c r="J37" s="94" t="str">
        <f ca="1">IF(G37=0,"",DAYS360(G37,TODAY())/360)</f>
        <v/>
      </c>
      <c r="K37" s="107"/>
      <c r="L37" s="235"/>
      <c r="M37" s="236"/>
      <c r="N37" s="235"/>
      <c r="O37" s="236"/>
      <c r="P37" s="107"/>
      <c r="Q37" s="99"/>
      <c r="R37" s="185"/>
      <c r="S37" s="185"/>
      <c r="T37" s="232"/>
      <c r="U37" s="233"/>
      <c r="V37" s="233"/>
      <c r="W37" s="234"/>
      <c r="X37" s="185"/>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84"/>
      <c r="C38" s="232"/>
      <c r="D38" s="233"/>
      <c r="E38" s="233"/>
      <c r="F38" s="233"/>
      <c r="G38" s="233"/>
      <c r="H38" s="235"/>
      <c r="I38" s="236"/>
      <c r="J38" s="94" t="str">
        <f ca="1">IF(G38=0,"",DAYS360(G38,TODAY())/360)</f>
        <v/>
      </c>
      <c r="K38" s="107"/>
      <c r="L38" s="235"/>
      <c r="M38" s="236"/>
      <c r="N38" s="235"/>
      <c r="O38" s="236"/>
      <c r="P38" s="107"/>
      <c r="Q38" s="99"/>
      <c r="R38" s="185"/>
      <c r="S38" s="185"/>
      <c r="T38" s="232"/>
      <c r="U38" s="233"/>
      <c r="V38" s="233"/>
      <c r="W38" s="234"/>
      <c r="X38" s="185"/>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84"/>
      <c r="C39" s="232"/>
      <c r="D39" s="233"/>
      <c r="E39" s="233"/>
      <c r="F39" s="233"/>
      <c r="G39" s="233"/>
      <c r="H39" s="235"/>
      <c r="I39" s="236"/>
      <c r="J39" s="94" t="str">
        <f t="shared" ref="J39:J64" ca="1" si="2">IF(G39=0,"",DAYS360(G39,TODAY())/360)</f>
        <v/>
      </c>
      <c r="K39" s="107"/>
      <c r="L39" s="235"/>
      <c r="M39" s="236"/>
      <c r="N39" s="235"/>
      <c r="O39" s="236"/>
      <c r="P39" s="107"/>
      <c r="Q39" s="99"/>
      <c r="R39" s="185"/>
      <c r="S39" s="185"/>
      <c r="T39" s="232"/>
      <c r="U39" s="233"/>
      <c r="V39" s="233"/>
      <c r="W39" s="234"/>
      <c r="X39" s="185"/>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84"/>
      <c r="C40" s="232"/>
      <c r="D40" s="233"/>
      <c r="E40" s="233"/>
      <c r="F40" s="233"/>
      <c r="G40" s="233"/>
      <c r="H40" s="235"/>
      <c r="I40" s="236"/>
      <c r="J40" s="94" t="str">
        <f t="shared" ca="1" si="2"/>
        <v/>
      </c>
      <c r="K40" s="107"/>
      <c r="L40" s="235"/>
      <c r="M40" s="236"/>
      <c r="N40" s="235"/>
      <c r="O40" s="236"/>
      <c r="P40" s="107"/>
      <c r="Q40" s="99"/>
      <c r="R40" s="185"/>
      <c r="S40" s="185"/>
      <c r="T40" s="232"/>
      <c r="U40" s="233"/>
      <c r="V40" s="233"/>
      <c r="W40" s="234"/>
      <c r="X40" s="185"/>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84"/>
      <c r="C41" s="232"/>
      <c r="D41" s="233"/>
      <c r="E41" s="233"/>
      <c r="F41" s="233"/>
      <c r="G41" s="233"/>
      <c r="H41" s="235"/>
      <c r="I41" s="236"/>
      <c r="J41" s="94" t="str">
        <f t="shared" ca="1" si="2"/>
        <v/>
      </c>
      <c r="K41" s="107"/>
      <c r="L41" s="235"/>
      <c r="M41" s="236"/>
      <c r="N41" s="235"/>
      <c r="O41" s="236"/>
      <c r="P41" s="107"/>
      <c r="Q41" s="99"/>
      <c r="R41" s="185"/>
      <c r="S41" s="185"/>
      <c r="T41" s="232"/>
      <c r="U41" s="233"/>
      <c r="V41" s="233"/>
      <c r="W41" s="234"/>
      <c r="X41" s="185"/>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84"/>
      <c r="C42" s="232"/>
      <c r="D42" s="233"/>
      <c r="E42" s="233"/>
      <c r="F42" s="233"/>
      <c r="G42" s="233"/>
      <c r="H42" s="235"/>
      <c r="I42" s="236"/>
      <c r="J42" s="94" t="str">
        <f t="shared" ca="1" si="2"/>
        <v/>
      </c>
      <c r="K42" s="107"/>
      <c r="L42" s="235"/>
      <c r="M42" s="236"/>
      <c r="N42" s="235"/>
      <c r="O42" s="236"/>
      <c r="P42" s="107"/>
      <c r="Q42" s="99"/>
      <c r="R42" s="185"/>
      <c r="S42" s="185"/>
      <c r="T42" s="232"/>
      <c r="U42" s="233"/>
      <c r="V42" s="233"/>
      <c r="W42" s="234"/>
      <c r="X42" s="185"/>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84"/>
      <c r="C43" s="232"/>
      <c r="D43" s="233"/>
      <c r="E43" s="233"/>
      <c r="F43" s="233"/>
      <c r="G43" s="233"/>
      <c r="H43" s="235"/>
      <c r="I43" s="236"/>
      <c r="J43" s="94" t="str">
        <f t="shared" ca="1" si="2"/>
        <v/>
      </c>
      <c r="K43" s="107"/>
      <c r="L43" s="235"/>
      <c r="M43" s="236"/>
      <c r="N43" s="235"/>
      <c r="O43" s="236"/>
      <c r="P43" s="107"/>
      <c r="Q43" s="99"/>
      <c r="R43" s="185"/>
      <c r="S43" s="185"/>
      <c r="T43" s="232"/>
      <c r="U43" s="233"/>
      <c r="V43" s="233"/>
      <c r="W43" s="234"/>
      <c r="X43" s="185"/>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84"/>
      <c r="C44" s="232"/>
      <c r="D44" s="233"/>
      <c r="E44" s="233"/>
      <c r="F44" s="233"/>
      <c r="G44" s="233"/>
      <c r="H44" s="235"/>
      <c r="I44" s="236"/>
      <c r="J44" s="94" t="str">
        <f t="shared" ca="1" si="2"/>
        <v/>
      </c>
      <c r="K44" s="107"/>
      <c r="L44" s="235"/>
      <c r="M44" s="236"/>
      <c r="N44" s="235"/>
      <c r="O44" s="236"/>
      <c r="P44" s="107"/>
      <c r="Q44" s="99"/>
      <c r="R44" s="185"/>
      <c r="S44" s="185"/>
      <c r="T44" s="232"/>
      <c r="U44" s="233"/>
      <c r="V44" s="233"/>
      <c r="W44" s="234"/>
      <c r="X44" s="185"/>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84"/>
      <c r="C45" s="232"/>
      <c r="D45" s="233"/>
      <c r="E45" s="233"/>
      <c r="F45" s="233"/>
      <c r="G45" s="233"/>
      <c r="H45" s="235"/>
      <c r="I45" s="236"/>
      <c r="J45" s="94" t="str">
        <f t="shared" ca="1" si="2"/>
        <v/>
      </c>
      <c r="K45" s="107"/>
      <c r="L45" s="235"/>
      <c r="M45" s="236"/>
      <c r="N45" s="235"/>
      <c r="O45" s="236"/>
      <c r="P45" s="107"/>
      <c r="Q45" s="99"/>
      <c r="R45" s="185"/>
      <c r="S45" s="185"/>
      <c r="T45" s="232"/>
      <c r="U45" s="233"/>
      <c r="V45" s="233"/>
      <c r="W45" s="234"/>
      <c r="X45" s="185"/>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84"/>
      <c r="C46" s="232"/>
      <c r="D46" s="233"/>
      <c r="E46" s="233"/>
      <c r="F46" s="233"/>
      <c r="G46" s="233"/>
      <c r="H46" s="235"/>
      <c r="I46" s="236"/>
      <c r="J46" s="94" t="str">
        <f t="shared" ca="1" si="2"/>
        <v/>
      </c>
      <c r="K46" s="107"/>
      <c r="L46" s="235"/>
      <c r="M46" s="236"/>
      <c r="N46" s="235"/>
      <c r="O46" s="236"/>
      <c r="P46" s="107"/>
      <c r="Q46" s="99"/>
      <c r="R46" s="185"/>
      <c r="S46" s="185"/>
      <c r="T46" s="232"/>
      <c r="U46" s="233"/>
      <c r="V46" s="233"/>
      <c r="W46" s="234"/>
      <c r="X46" s="185"/>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84"/>
      <c r="C47" s="232"/>
      <c r="D47" s="233"/>
      <c r="E47" s="233"/>
      <c r="F47" s="233"/>
      <c r="G47" s="233"/>
      <c r="H47" s="235"/>
      <c r="I47" s="236"/>
      <c r="J47" s="94" t="str">
        <f t="shared" ca="1" si="2"/>
        <v/>
      </c>
      <c r="K47" s="107"/>
      <c r="L47" s="235"/>
      <c r="M47" s="236"/>
      <c r="N47" s="235"/>
      <c r="O47" s="236"/>
      <c r="P47" s="107"/>
      <c r="Q47" s="99"/>
      <c r="R47" s="185"/>
      <c r="S47" s="185"/>
      <c r="T47" s="232"/>
      <c r="U47" s="233"/>
      <c r="V47" s="233"/>
      <c r="W47" s="234"/>
      <c r="X47" s="185"/>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84"/>
      <c r="C48" s="232"/>
      <c r="D48" s="233"/>
      <c r="E48" s="233"/>
      <c r="F48" s="233"/>
      <c r="G48" s="233"/>
      <c r="H48" s="235"/>
      <c r="I48" s="236"/>
      <c r="J48" s="94" t="str">
        <f t="shared" ca="1" si="2"/>
        <v/>
      </c>
      <c r="K48" s="107"/>
      <c r="L48" s="235"/>
      <c r="M48" s="236"/>
      <c r="N48" s="235"/>
      <c r="O48" s="236"/>
      <c r="P48" s="107"/>
      <c r="Q48" s="99"/>
      <c r="R48" s="185"/>
      <c r="S48" s="185"/>
      <c r="T48" s="232"/>
      <c r="U48" s="233"/>
      <c r="V48" s="233"/>
      <c r="W48" s="234"/>
      <c r="X48" s="185"/>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84"/>
      <c r="C49" s="232"/>
      <c r="D49" s="233"/>
      <c r="E49" s="233"/>
      <c r="F49" s="233"/>
      <c r="G49" s="233"/>
      <c r="H49" s="235"/>
      <c r="I49" s="236"/>
      <c r="J49" s="94" t="str">
        <f t="shared" ca="1" si="2"/>
        <v/>
      </c>
      <c r="K49" s="107"/>
      <c r="L49" s="235"/>
      <c r="M49" s="236"/>
      <c r="N49" s="235"/>
      <c r="O49" s="236"/>
      <c r="P49" s="107"/>
      <c r="Q49" s="99"/>
      <c r="R49" s="185"/>
      <c r="S49" s="185"/>
      <c r="T49" s="232"/>
      <c r="U49" s="233"/>
      <c r="V49" s="233"/>
      <c r="W49" s="234"/>
      <c r="X49" s="185"/>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84"/>
      <c r="C50" s="232"/>
      <c r="D50" s="233"/>
      <c r="E50" s="233"/>
      <c r="F50" s="233"/>
      <c r="G50" s="233"/>
      <c r="H50" s="235"/>
      <c r="I50" s="236"/>
      <c r="J50" s="94" t="str">
        <f t="shared" ca="1" si="2"/>
        <v/>
      </c>
      <c r="K50" s="107"/>
      <c r="L50" s="235"/>
      <c r="M50" s="236"/>
      <c r="N50" s="235"/>
      <c r="O50" s="236"/>
      <c r="P50" s="107"/>
      <c r="Q50" s="99"/>
      <c r="R50" s="185"/>
      <c r="S50" s="185"/>
      <c r="T50" s="232"/>
      <c r="U50" s="233"/>
      <c r="V50" s="233"/>
      <c r="W50" s="234"/>
      <c r="X50" s="185"/>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84"/>
      <c r="C51" s="232"/>
      <c r="D51" s="233"/>
      <c r="E51" s="233"/>
      <c r="F51" s="233"/>
      <c r="G51" s="233"/>
      <c r="H51" s="235"/>
      <c r="I51" s="236"/>
      <c r="J51" s="94" t="str">
        <f t="shared" ca="1" si="2"/>
        <v/>
      </c>
      <c r="K51" s="107"/>
      <c r="L51" s="235"/>
      <c r="M51" s="236"/>
      <c r="N51" s="235"/>
      <c r="O51" s="236"/>
      <c r="P51" s="107"/>
      <c r="Q51" s="99"/>
      <c r="R51" s="185"/>
      <c r="S51" s="185"/>
      <c r="T51" s="232"/>
      <c r="U51" s="233"/>
      <c r="V51" s="233"/>
      <c r="W51" s="234"/>
      <c r="X51" s="185"/>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84"/>
      <c r="C52" s="232"/>
      <c r="D52" s="233"/>
      <c r="E52" s="233"/>
      <c r="F52" s="233"/>
      <c r="G52" s="233"/>
      <c r="H52" s="235"/>
      <c r="I52" s="236"/>
      <c r="J52" s="94" t="str">
        <f t="shared" ca="1" si="2"/>
        <v/>
      </c>
      <c r="K52" s="107"/>
      <c r="L52" s="235"/>
      <c r="M52" s="236"/>
      <c r="N52" s="235"/>
      <c r="O52" s="236"/>
      <c r="P52" s="107"/>
      <c r="Q52" s="99"/>
      <c r="R52" s="185"/>
      <c r="S52" s="185"/>
      <c r="T52" s="232"/>
      <c r="U52" s="233"/>
      <c r="V52" s="233"/>
      <c r="W52" s="234"/>
      <c r="X52" s="185"/>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84"/>
      <c r="C53" s="232"/>
      <c r="D53" s="233"/>
      <c r="E53" s="233"/>
      <c r="F53" s="233"/>
      <c r="G53" s="233"/>
      <c r="H53" s="235"/>
      <c r="I53" s="236"/>
      <c r="J53" s="94" t="str">
        <f t="shared" ca="1" si="2"/>
        <v/>
      </c>
      <c r="K53" s="107"/>
      <c r="L53" s="235"/>
      <c r="M53" s="236"/>
      <c r="N53" s="235"/>
      <c r="O53" s="236"/>
      <c r="P53" s="107"/>
      <c r="Q53" s="99"/>
      <c r="R53" s="185"/>
      <c r="S53" s="185"/>
      <c r="T53" s="232"/>
      <c r="U53" s="233"/>
      <c r="V53" s="233"/>
      <c r="W53" s="234"/>
      <c r="X53" s="185"/>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84"/>
      <c r="C54" s="232"/>
      <c r="D54" s="233"/>
      <c r="E54" s="233"/>
      <c r="F54" s="233"/>
      <c r="G54" s="233"/>
      <c r="H54" s="235"/>
      <c r="I54" s="236"/>
      <c r="J54" s="94" t="str">
        <f t="shared" ca="1" si="2"/>
        <v/>
      </c>
      <c r="K54" s="107"/>
      <c r="L54" s="235"/>
      <c r="M54" s="236"/>
      <c r="N54" s="235"/>
      <c r="O54" s="236"/>
      <c r="P54" s="107"/>
      <c r="Q54" s="99"/>
      <c r="R54" s="185"/>
      <c r="S54" s="185"/>
      <c r="T54" s="232"/>
      <c r="U54" s="233"/>
      <c r="V54" s="233"/>
      <c r="W54" s="234"/>
      <c r="X54" s="185"/>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84"/>
      <c r="C55" s="232"/>
      <c r="D55" s="233"/>
      <c r="E55" s="233"/>
      <c r="F55" s="233"/>
      <c r="G55" s="233"/>
      <c r="H55" s="235"/>
      <c r="I55" s="236"/>
      <c r="J55" s="94" t="str">
        <f t="shared" ca="1" si="2"/>
        <v/>
      </c>
      <c r="K55" s="107"/>
      <c r="L55" s="235"/>
      <c r="M55" s="236"/>
      <c r="N55" s="235"/>
      <c r="O55" s="236"/>
      <c r="P55" s="107"/>
      <c r="Q55" s="99"/>
      <c r="R55" s="185"/>
      <c r="S55" s="185"/>
      <c r="T55" s="232"/>
      <c r="U55" s="233"/>
      <c r="V55" s="233"/>
      <c r="W55" s="234"/>
      <c r="X55" s="185"/>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84"/>
      <c r="C56" s="232"/>
      <c r="D56" s="233"/>
      <c r="E56" s="233"/>
      <c r="F56" s="233"/>
      <c r="G56" s="233"/>
      <c r="H56" s="235"/>
      <c r="I56" s="236"/>
      <c r="J56" s="94" t="str">
        <f t="shared" ca="1" si="2"/>
        <v/>
      </c>
      <c r="K56" s="107"/>
      <c r="L56" s="235"/>
      <c r="M56" s="236"/>
      <c r="N56" s="235"/>
      <c r="O56" s="236"/>
      <c r="P56" s="107"/>
      <c r="Q56" s="99"/>
      <c r="R56" s="185"/>
      <c r="S56" s="185"/>
      <c r="T56" s="232"/>
      <c r="U56" s="233"/>
      <c r="V56" s="233"/>
      <c r="W56" s="234"/>
      <c r="X56" s="185"/>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84"/>
      <c r="C57" s="232"/>
      <c r="D57" s="233"/>
      <c r="E57" s="233"/>
      <c r="F57" s="233"/>
      <c r="G57" s="233"/>
      <c r="H57" s="235"/>
      <c r="I57" s="236"/>
      <c r="J57" s="94" t="str">
        <f t="shared" ca="1" si="2"/>
        <v/>
      </c>
      <c r="K57" s="107"/>
      <c r="L57" s="235"/>
      <c r="M57" s="236"/>
      <c r="N57" s="235"/>
      <c r="O57" s="236"/>
      <c r="P57" s="107"/>
      <c r="Q57" s="99"/>
      <c r="R57" s="185"/>
      <c r="S57" s="185"/>
      <c r="T57" s="232"/>
      <c r="U57" s="233"/>
      <c r="V57" s="233"/>
      <c r="W57" s="234"/>
      <c r="X57" s="185"/>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84"/>
      <c r="C58" s="232"/>
      <c r="D58" s="233"/>
      <c r="E58" s="233"/>
      <c r="F58" s="233"/>
      <c r="G58" s="233"/>
      <c r="H58" s="235"/>
      <c r="I58" s="236"/>
      <c r="J58" s="94" t="str">
        <f t="shared" ca="1" si="2"/>
        <v/>
      </c>
      <c r="K58" s="107"/>
      <c r="L58" s="235"/>
      <c r="M58" s="236"/>
      <c r="N58" s="235"/>
      <c r="O58" s="236"/>
      <c r="P58" s="107"/>
      <c r="Q58" s="99"/>
      <c r="R58" s="185"/>
      <c r="S58" s="185"/>
      <c r="T58" s="232"/>
      <c r="U58" s="233"/>
      <c r="V58" s="233"/>
      <c r="W58" s="234"/>
      <c r="X58" s="185"/>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84"/>
      <c r="C59" s="232"/>
      <c r="D59" s="233"/>
      <c r="E59" s="233"/>
      <c r="F59" s="233"/>
      <c r="G59" s="233"/>
      <c r="H59" s="235"/>
      <c r="I59" s="236"/>
      <c r="J59" s="94" t="str">
        <f t="shared" ca="1" si="2"/>
        <v/>
      </c>
      <c r="K59" s="107"/>
      <c r="L59" s="235"/>
      <c r="M59" s="236"/>
      <c r="N59" s="235"/>
      <c r="O59" s="236"/>
      <c r="P59" s="107"/>
      <c r="Q59" s="99"/>
      <c r="R59" s="185"/>
      <c r="S59" s="185"/>
      <c r="T59" s="232"/>
      <c r="U59" s="233"/>
      <c r="V59" s="233"/>
      <c r="W59" s="234"/>
      <c r="X59" s="185"/>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84"/>
      <c r="C60" s="232"/>
      <c r="D60" s="233"/>
      <c r="E60" s="233"/>
      <c r="F60" s="233"/>
      <c r="G60" s="233"/>
      <c r="H60" s="235"/>
      <c r="I60" s="236"/>
      <c r="J60" s="94" t="str">
        <f t="shared" ca="1" si="2"/>
        <v/>
      </c>
      <c r="K60" s="107"/>
      <c r="L60" s="235"/>
      <c r="M60" s="236"/>
      <c r="N60" s="235"/>
      <c r="O60" s="236"/>
      <c r="P60" s="107"/>
      <c r="Q60" s="99"/>
      <c r="R60" s="185"/>
      <c r="S60" s="185"/>
      <c r="T60" s="232"/>
      <c r="U60" s="233"/>
      <c r="V60" s="233"/>
      <c r="W60" s="234"/>
      <c r="X60" s="185"/>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84"/>
      <c r="C61" s="232"/>
      <c r="D61" s="233"/>
      <c r="E61" s="233"/>
      <c r="F61" s="233"/>
      <c r="G61" s="233"/>
      <c r="H61" s="235"/>
      <c r="I61" s="236"/>
      <c r="J61" s="94" t="str">
        <f t="shared" ca="1" si="2"/>
        <v/>
      </c>
      <c r="K61" s="107"/>
      <c r="L61" s="235"/>
      <c r="M61" s="236"/>
      <c r="N61" s="235"/>
      <c r="O61" s="236"/>
      <c r="P61" s="107"/>
      <c r="Q61" s="99"/>
      <c r="R61" s="185"/>
      <c r="S61" s="185"/>
      <c r="T61" s="232"/>
      <c r="U61" s="233"/>
      <c r="V61" s="233"/>
      <c r="W61" s="234"/>
      <c r="X61" s="185"/>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84"/>
      <c r="C62" s="232"/>
      <c r="D62" s="233"/>
      <c r="E62" s="233"/>
      <c r="F62" s="233"/>
      <c r="G62" s="233"/>
      <c r="H62" s="235"/>
      <c r="I62" s="236"/>
      <c r="J62" s="94" t="str">
        <f t="shared" ca="1" si="2"/>
        <v/>
      </c>
      <c r="K62" s="107"/>
      <c r="L62" s="235"/>
      <c r="M62" s="236"/>
      <c r="N62" s="235"/>
      <c r="O62" s="236"/>
      <c r="P62" s="107"/>
      <c r="Q62" s="99"/>
      <c r="R62" s="185"/>
      <c r="S62" s="185"/>
      <c r="T62" s="232"/>
      <c r="U62" s="233"/>
      <c r="V62" s="233"/>
      <c r="W62" s="234"/>
      <c r="X62" s="185"/>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84"/>
      <c r="C63" s="232"/>
      <c r="D63" s="233"/>
      <c r="E63" s="233"/>
      <c r="F63" s="233"/>
      <c r="G63" s="233"/>
      <c r="H63" s="235"/>
      <c r="I63" s="236"/>
      <c r="J63" s="94" t="str">
        <f t="shared" ca="1" si="2"/>
        <v/>
      </c>
      <c r="K63" s="107"/>
      <c r="L63" s="235"/>
      <c r="M63" s="236"/>
      <c r="N63" s="235"/>
      <c r="O63" s="236"/>
      <c r="P63" s="107"/>
      <c r="Q63" s="99"/>
      <c r="R63" s="185"/>
      <c r="S63" s="185"/>
      <c r="T63" s="232"/>
      <c r="U63" s="233"/>
      <c r="V63" s="233"/>
      <c r="W63" s="234"/>
      <c r="X63" s="185"/>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84"/>
      <c r="C64" s="232"/>
      <c r="D64" s="233"/>
      <c r="E64" s="233"/>
      <c r="F64" s="233"/>
      <c r="G64" s="233"/>
      <c r="H64" s="235"/>
      <c r="I64" s="236"/>
      <c r="J64" s="94" t="str">
        <f t="shared" ca="1" si="2"/>
        <v/>
      </c>
      <c r="K64" s="107"/>
      <c r="L64" s="235"/>
      <c r="M64" s="236"/>
      <c r="N64" s="235"/>
      <c r="O64" s="236"/>
      <c r="P64" s="107"/>
      <c r="Q64" s="99"/>
      <c r="R64" s="185"/>
      <c r="S64" s="185"/>
      <c r="T64" s="232"/>
      <c r="U64" s="233"/>
      <c r="V64" s="233"/>
      <c r="W64" s="234"/>
      <c r="X64" s="185"/>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84"/>
      <c r="C65" s="232"/>
      <c r="D65" s="233"/>
      <c r="E65" s="233"/>
      <c r="F65" s="233"/>
      <c r="G65" s="233"/>
      <c r="H65" s="235"/>
      <c r="I65" s="236"/>
      <c r="J65" s="94" t="str">
        <f ca="1">IF(G65=0,"",DAYS360(G65,TODAY())/360)</f>
        <v/>
      </c>
      <c r="K65" s="107"/>
      <c r="L65" s="235"/>
      <c r="M65" s="236"/>
      <c r="N65" s="235"/>
      <c r="O65" s="236"/>
      <c r="P65" s="107"/>
      <c r="Q65" s="99"/>
      <c r="R65" s="185"/>
      <c r="S65" s="185"/>
      <c r="T65" s="232"/>
      <c r="U65" s="233"/>
      <c r="V65" s="233"/>
      <c r="W65" s="234"/>
      <c r="X65" s="185"/>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84"/>
      <c r="C66" s="232"/>
      <c r="D66" s="233"/>
      <c r="E66" s="233"/>
      <c r="F66" s="233"/>
      <c r="G66" s="233"/>
      <c r="H66" s="235"/>
      <c r="I66" s="236"/>
      <c r="J66" s="94" t="str">
        <f ca="1">IF(G66=0,"",DAYS360(G66,TODAY())/360)</f>
        <v/>
      </c>
      <c r="K66" s="107"/>
      <c r="L66" s="235"/>
      <c r="M66" s="236"/>
      <c r="N66" s="235"/>
      <c r="O66" s="236"/>
      <c r="P66" s="107"/>
      <c r="Q66" s="99"/>
      <c r="R66" s="185"/>
      <c r="S66" s="185"/>
      <c r="T66" s="232"/>
      <c r="U66" s="233"/>
      <c r="V66" s="233"/>
      <c r="W66" s="234"/>
      <c r="X66" s="185"/>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84"/>
      <c r="C67" s="232"/>
      <c r="D67" s="233"/>
      <c r="E67" s="233"/>
      <c r="F67" s="233"/>
      <c r="G67" s="233"/>
      <c r="H67" s="235"/>
      <c r="I67" s="236"/>
      <c r="J67" s="94" t="str">
        <f ca="1">IF(G67=0,"",DAYS360(G67,TODAY())/360)</f>
        <v/>
      </c>
      <c r="K67" s="107"/>
      <c r="L67" s="235"/>
      <c r="M67" s="236"/>
      <c r="N67" s="235"/>
      <c r="O67" s="236"/>
      <c r="P67" s="107"/>
      <c r="Q67" s="99"/>
      <c r="R67" s="185"/>
      <c r="S67" s="185"/>
      <c r="T67" s="232"/>
      <c r="U67" s="233"/>
      <c r="V67" s="233"/>
      <c r="W67" s="234"/>
      <c r="X67" s="185"/>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84"/>
      <c r="C68" s="232"/>
      <c r="D68" s="233"/>
      <c r="E68" s="233"/>
      <c r="F68" s="233"/>
      <c r="G68" s="233"/>
      <c r="H68" s="235"/>
      <c r="I68" s="236"/>
      <c r="J68" s="94" t="str">
        <f ca="1">IF(G68=0,"",DAYS360(G68,TODAY())/360)</f>
        <v/>
      </c>
      <c r="K68" s="107"/>
      <c r="L68" s="235"/>
      <c r="M68" s="236"/>
      <c r="N68" s="235"/>
      <c r="O68" s="236"/>
      <c r="P68" s="107"/>
      <c r="Q68" s="99"/>
      <c r="R68" s="185"/>
      <c r="S68" s="185"/>
      <c r="T68" s="232"/>
      <c r="U68" s="233"/>
      <c r="V68" s="233"/>
      <c r="W68" s="234"/>
      <c r="X68" s="185"/>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84"/>
      <c r="C69" s="232"/>
      <c r="D69" s="233"/>
      <c r="E69" s="233"/>
      <c r="F69" s="233"/>
      <c r="G69" s="233"/>
      <c r="H69" s="235"/>
      <c r="I69" s="236"/>
      <c r="J69" s="94" t="str">
        <f ca="1">IF(G69=0,"",DAYS360(G69,TODAY())/360)</f>
        <v/>
      </c>
      <c r="K69" s="107"/>
      <c r="L69" s="235"/>
      <c r="M69" s="236"/>
      <c r="N69" s="235"/>
      <c r="O69" s="236"/>
      <c r="P69" s="107"/>
      <c r="Q69" s="99"/>
      <c r="R69" s="185"/>
      <c r="S69" s="185"/>
      <c r="T69" s="232"/>
      <c r="U69" s="233"/>
      <c r="V69" s="233"/>
      <c r="W69" s="234"/>
      <c r="X69" s="185"/>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84"/>
      <c r="C70" s="232"/>
      <c r="D70" s="233"/>
      <c r="E70" s="233"/>
      <c r="F70" s="233"/>
      <c r="G70" s="233"/>
      <c r="H70" s="235"/>
      <c r="I70" s="236"/>
      <c r="J70" s="94" t="str">
        <f t="shared" ref="J70:J88" ca="1" si="4">IF(G70=0,"",DAYS360(G70,TODAY())/360)</f>
        <v/>
      </c>
      <c r="K70" s="107"/>
      <c r="L70" s="235"/>
      <c r="M70" s="236"/>
      <c r="N70" s="235"/>
      <c r="O70" s="236"/>
      <c r="P70" s="107"/>
      <c r="Q70" s="99"/>
      <c r="R70" s="185"/>
      <c r="S70" s="185"/>
      <c r="T70" s="232"/>
      <c r="U70" s="233"/>
      <c r="V70" s="233"/>
      <c r="W70" s="234"/>
      <c r="X70" s="185"/>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84"/>
      <c r="C71" s="232"/>
      <c r="D71" s="233"/>
      <c r="E71" s="233"/>
      <c r="F71" s="233"/>
      <c r="G71" s="233"/>
      <c r="H71" s="235"/>
      <c r="I71" s="236"/>
      <c r="J71" s="94" t="str">
        <f t="shared" ca="1" si="4"/>
        <v/>
      </c>
      <c r="K71" s="107"/>
      <c r="L71" s="235"/>
      <c r="M71" s="236"/>
      <c r="N71" s="235"/>
      <c r="O71" s="236"/>
      <c r="P71" s="107"/>
      <c r="Q71" s="99"/>
      <c r="R71" s="185"/>
      <c r="S71" s="185"/>
      <c r="T71" s="232"/>
      <c r="U71" s="233"/>
      <c r="V71" s="233"/>
      <c r="W71" s="234"/>
      <c r="X71" s="185"/>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84"/>
      <c r="C72" s="232"/>
      <c r="D72" s="233"/>
      <c r="E72" s="233"/>
      <c r="F72" s="233"/>
      <c r="G72" s="233"/>
      <c r="H72" s="235"/>
      <c r="I72" s="236"/>
      <c r="J72" s="94" t="str">
        <f t="shared" ca="1" si="4"/>
        <v/>
      </c>
      <c r="K72" s="107"/>
      <c r="L72" s="235"/>
      <c r="M72" s="236"/>
      <c r="N72" s="235"/>
      <c r="O72" s="236"/>
      <c r="P72" s="107"/>
      <c r="Q72" s="99"/>
      <c r="R72" s="185"/>
      <c r="S72" s="185"/>
      <c r="T72" s="232"/>
      <c r="U72" s="233"/>
      <c r="V72" s="233"/>
      <c r="W72" s="234"/>
      <c r="X72" s="185"/>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84"/>
      <c r="C73" s="232"/>
      <c r="D73" s="233"/>
      <c r="E73" s="233"/>
      <c r="F73" s="233"/>
      <c r="G73" s="233"/>
      <c r="H73" s="235"/>
      <c r="I73" s="236"/>
      <c r="J73" s="94" t="str">
        <f t="shared" ca="1" si="4"/>
        <v/>
      </c>
      <c r="K73" s="107"/>
      <c r="L73" s="235"/>
      <c r="M73" s="236"/>
      <c r="N73" s="235"/>
      <c r="O73" s="236"/>
      <c r="P73" s="107"/>
      <c r="Q73" s="99"/>
      <c r="R73" s="185"/>
      <c r="S73" s="185"/>
      <c r="T73" s="232"/>
      <c r="U73" s="233"/>
      <c r="V73" s="233"/>
      <c r="W73" s="234"/>
      <c r="X73" s="185"/>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84"/>
      <c r="C74" s="232"/>
      <c r="D74" s="233"/>
      <c r="E74" s="233"/>
      <c r="F74" s="233"/>
      <c r="G74" s="233"/>
      <c r="H74" s="235"/>
      <c r="I74" s="236"/>
      <c r="J74" s="94" t="str">
        <f t="shared" ca="1" si="4"/>
        <v/>
      </c>
      <c r="K74" s="107"/>
      <c r="L74" s="235"/>
      <c r="M74" s="236"/>
      <c r="N74" s="235"/>
      <c r="O74" s="236"/>
      <c r="P74" s="107"/>
      <c r="Q74" s="99"/>
      <c r="R74" s="185"/>
      <c r="S74" s="185"/>
      <c r="T74" s="232"/>
      <c r="U74" s="233"/>
      <c r="V74" s="233"/>
      <c r="W74" s="234"/>
      <c r="X74" s="185"/>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84"/>
      <c r="C75" s="232"/>
      <c r="D75" s="233"/>
      <c r="E75" s="233"/>
      <c r="F75" s="233"/>
      <c r="G75" s="233"/>
      <c r="H75" s="235"/>
      <c r="I75" s="236"/>
      <c r="J75" s="94" t="str">
        <f t="shared" ca="1" si="4"/>
        <v/>
      </c>
      <c r="K75" s="107"/>
      <c r="L75" s="235"/>
      <c r="M75" s="236"/>
      <c r="N75" s="235"/>
      <c r="O75" s="236"/>
      <c r="P75" s="107"/>
      <c r="Q75" s="99"/>
      <c r="R75" s="185"/>
      <c r="S75" s="185"/>
      <c r="T75" s="232"/>
      <c r="U75" s="233"/>
      <c r="V75" s="233"/>
      <c r="W75" s="234"/>
      <c r="X75" s="185"/>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84"/>
      <c r="C76" s="232"/>
      <c r="D76" s="233"/>
      <c r="E76" s="233"/>
      <c r="F76" s="233"/>
      <c r="G76" s="233"/>
      <c r="H76" s="235"/>
      <c r="I76" s="236"/>
      <c r="J76" s="94" t="str">
        <f t="shared" ca="1" si="4"/>
        <v/>
      </c>
      <c r="K76" s="107"/>
      <c r="L76" s="235"/>
      <c r="M76" s="236"/>
      <c r="N76" s="235"/>
      <c r="O76" s="236"/>
      <c r="P76" s="107"/>
      <c r="Q76" s="99"/>
      <c r="R76" s="185"/>
      <c r="S76" s="185"/>
      <c r="T76" s="232"/>
      <c r="U76" s="233"/>
      <c r="V76" s="233"/>
      <c r="W76" s="234"/>
      <c r="X76" s="185"/>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84"/>
      <c r="C77" s="232"/>
      <c r="D77" s="233"/>
      <c r="E77" s="233"/>
      <c r="F77" s="233"/>
      <c r="G77" s="233"/>
      <c r="H77" s="235"/>
      <c r="I77" s="236"/>
      <c r="J77" s="94" t="str">
        <f t="shared" ca="1" si="4"/>
        <v/>
      </c>
      <c r="K77" s="107"/>
      <c r="L77" s="235"/>
      <c r="M77" s="236"/>
      <c r="N77" s="235"/>
      <c r="O77" s="236"/>
      <c r="P77" s="107"/>
      <c r="Q77" s="99"/>
      <c r="R77" s="185"/>
      <c r="S77" s="185"/>
      <c r="T77" s="232"/>
      <c r="U77" s="233"/>
      <c r="V77" s="233"/>
      <c r="W77" s="234"/>
      <c r="X77" s="185"/>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84"/>
      <c r="C78" s="232"/>
      <c r="D78" s="233"/>
      <c r="E78" s="233"/>
      <c r="F78" s="233"/>
      <c r="G78" s="233"/>
      <c r="H78" s="235"/>
      <c r="I78" s="236"/>
      <c r="J78" s="94" t="str">
        <f t="shared" ca="1" si="4"/>
        <v/>
      </c>
      <c r="K78" s="107"/>
      <c r="L78" s="235"/>
      <c r="M78" s="236"/>
      <c r="N78" s="235"/>
      <c r="O78" s="236"/>
      <c r="P78" s="107"/>
      <c r="Q78" s="99"/>
      <c r="R78" s="185"/>
      <c r="S78" s="185"/>
      <c r="T78" s="232"/>
      <c r="U78" s="233"/>
      <c r="V78" s="233"/>
      <c r="W78" s="234"/>
      <c r="X78" s="185"/>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84"/>
      <c r="C79" s="232"/>
      <c r="D79" s="233"/>
      <c r="E79" s="233"/>
      <c r="F79" s="233"/>
      <c r="G79" s="233"/>
      <c r="H79" s="235"/>
      <c r="I79" s="236"/>
      <c r="J79" s="94" t="str">
        <f t="shared" ca="1" si="4"/>
        <v/>
      </c>
      <c r="K79" s="107"/>
      <c r="L79" s="235"/>
      <c r="M79" s="236"/>
      <c r="N79" s="235"/>
      <c r="O79" s="236"/>
      <c r="P79" s="107"/>
      <c r="Q79" s="99"/>
      <c r="R79" s="185"/>
      <c r="S79" s="185"/>
      <c r="T79" s="232"/>
      <c r="U79" s="233"/>
      <c r="V79" s="233"/>
      <c r="W79" s="234"/>
      <c r="X79" s="185"/>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84"/>
      <c r="C80" s="232"/>
      <c r="D80" s="233"/>
      <c r="E80" s="233"/>
      <c r="F80" s="233"/>
      <c r="G80" s="233"/>
      <c r="H80" s="235"/>
      <c r="I80" s="236"/>
      <c r="J80" s="94" t="str">
        <f t="shared" ca="1" si="4"/>
        <v/>
      </c>
      <c r="K80" s="107"/>
      <c r="L80" s="235"/>
      <c r="M80" s="236"/>
      <c r="N80" s="235"/>
      <c r="O80" s="236"/>
      <c r="P80" s="107"/>
      <c r="Q80" s="99"/>
      <c r="R80" s="185"/>
      <c r="S80" s="185"/>
      <c r="T80" s="232"/>
      <c r="U80" s="233"/>
      <c r="V80" s="233"/>
      <c r="W80" s="234"/>
      <c r="X80" s="185"/>
      <c r="Y80" s="46"/>
      <c r="Z80" s="99"/>
      <c r="AA80" s="28"/>
      <c r="AB80" s="40"/>
      <c r="AC80" s="28" t="b">
        <f t="shared" si="5"/>
        <v>0</v>
      </c>
      <c r="AD80" s="28"/>
      <c r="AE80" s="28"/>
      <c r="AF80" s="28"/>
      <c r="AG80" s="28"/>
      <c r="AH80" s="28"/>
      <c r="AI80" s="28"/>
      <c r="AJ80" s="28"/>
      <c r="AK80" s="28"/>
      <c r="AL80" s="28"/>
      <c r="AM80" s="28"/>
      <c r="AN80" s="28"/>
      <c r="AO80" s="28"/>
    </row>
    <row r="81" spans="1:44" s="20" customFormat="1" x14ac:dyDescent="0.25">
      <c r="A81" s="101"/>
      <c r="B81" s="184"/>
      <c r="C81" s="232"/>
      <c r="D81" s="233"/>
      <c r="E81" s="233"/>
      <c r="F81" s="233"/>
      <c r="G81" s="233"/>
      <c r="H81" s="235"/>
      <c r="I81" s="236"/>
      <c r="J81" s="94" t="str">
        <f t="shared" ca="1" si="4"/>
        <v/>
      </c>
      <c r="K81" s="107"/>
      <c r="L81" s="235"/>
      <c r="M81" s="236"/>
      <c r="N81" s="235"/>
      <c r="O81" s="236"/>
      <c r="P81" s="107"/>
      <c r="Q81" s="99"/>
      <c r="R81" s="185"/>
      <c r="S81" s="185"/>
      <c r="T81" s="232"/>
      <c r="U81" s="233"/>
      <c r="V81" s="233"/>
      <c r="W81" s="234"/>
      <c r="X81" s="185"/>
      <c r="Y81" s="46"/>
      <c r="Z81" s="99"/>
      <c r="AA81" s="28"/>
      <c r="AB81" s="40"/>
      <c r="AC81" s="28" t="b">
        <f t="shared" si="5"/>
        <v>0</v>
      </c>
      <c r="AD81" s="28"/>
      <c r="AE81" s="28"/>
      <c r="AF81" s="28"/>
      <c r="AG81" s="28"/>
      <c r="AH81" s="28"/>
      <c r="AI81" s="28"/>
      <c r="AJ81" s="28"/>
      <c r="AK81" s="28"/>
      <c r="AL81" s="28"/>
      <c r="AM81" s="28"/>
      <c r="AN81" s="28"/>
      <c r="AO81" s="28"/>
    </row>
    <row r="82" spans="1:44" s="20" customFormat="1" x14ac:dyDescent="0.25">
      <c r="A82" s="101"/>
      <c r="B82" s="184"/>
      <c r="C82" s="232"/>
      <c r="D82" s="233"/>
      <c r="E82" s="233"/>
      <c r="F82" s="233"/>
      <c r="G82" s="233"/>
      <c r="H82" s="235"/>
      <c r="I82" s="236"/>
      <c r="J82" s="94" t="str">
        <f t="shared" ca="1" si="4"/>
        <v/>
      </c>
      <c r="K82" s="107"/>
      <c r="L82" s="235"/>
      <c r="M82" s="236"/>
      <c r="N82" s="235"/>
      <c r="O82" s="236"/>
      <c r="P82" s="107"/>
      <c r="Q82" s="99"/>
      <c r="R82" s="185"/>
      <c r="S82" s="185"/>
      <c r="T82" s="232"/>
      <c r="U82" s="233"/>
      <c r="V82" s="233"/>
      <c r="W82" s="234"/>
      <c r="X82" s="185"/>
      <c r="Y82" s="46"/>
      <c r="Z82" s="99"/>
      <c r="AA82" s="28"/>
      <c r="AB82" s="40"/>
      <c r="AC82" s="28" t="b">
        <f t="shared" si="5"/>
        <v>0</v>
      </c>
      <c r="AD82" s="28"/>
      <c r="AE82" s="28"/>
      <c r="AF82" s="28"/>
      <c r="AG82" s="28"/>
      <c r="AH82" s="28"/>
      <c r="AI82" s="28"/>
      <c r="AJ82" s="28"/>
      <c r="AK82" s="28"/>
      <c r="AL82" s="28"/>
      <c r="AM82" s="28"/>
      <c r="AN82" s="28"/>
      <c r="AO82" s="28"/>
    </row>
    <row r="83" spans="1:44" s="20" customFormat="1" x14ac:dyDescent="0.25">
      <c r="A83" s="101"/>
      <c r="B83" s="184"/>
      <c r="C83" s="232"/>
      <c r="D83" s="233"/>
      <c r="E83" s="233"/>
      <c r="F83" s="233"/>
      <c r="G83" s="233"/>
      <c r="H83" s="235"/>
      <c r="I83" s="236"/>
      <c r="J83" s="94" t="str">
        <f t="shared" ca="1" si="4"/>
        <v/>
      </c>
      <c r="K83" s="107"/>
      <c r="L83" s="235"/>
      <c r="M83" s="236"/>
      <c r="N83" s="235"/>
      <c r="O83" s="236"/>
      <c r="P83" s="107"/>
      <c r="Q83" s="99"/>
      <c r="R83" s="185"/>
      <c r="S83" s="185"/>
      <c r="T83" s="232"/>
      <c r="U83" s="233"/>
      <c r="V83" s="233"/>
      <c r="W83" s="234"/>
      <c r="X83" s="185"/>
      <c r="Y83" s="46"/>
      <c r="Z83" s="99"/>
      <c r="AA83" s="28"/>
      <c r="AB83" s="40"/>
      <c r="AC83" s="28" t="b">
        <f t="shared" si="5"/>
        <v>0</v>
      </c>
      <c r="AD83" s="28"/>
      <c r="AE83" s="28"/>
      <c r="AF83" s="28"/>
      <c r="AG83" s="28"/>
      <c r="AH83" s="28"/>
      <c r="AI83" s="28"/>
      <c r="AJ83" s="28"/>
      <c r="AK83" s="28"/>
      <c r="AL83" s="28"/>
      <c r="AM83" s="28"/>
      <c r="AN83" s="28"/>
      <c r="AO83" s="28"/>
    </row>
    <row r="84" spans="1:44" s="20" customFormat="1" ht="15" customHeight="1" x14ac:dyDescent="0.25">
      <c r="A84" s="101"/>
      <c r="B84" s="184"/>
      <c r="C84" s="232"/>
      <c r="D84" s="233"/>
      <c r="E84" s="233"/>
      <c r="F84" s="233"/>
      <c r="G84" s="233"/>
      <c r="H84" s="235"/>
      <c r="I84" s="236"/>
      <c r="J84" s="94" t="str">
        <f t="shared" ca="1" si="4"/>
        <v/>
      </c>
      <c r="K84" s="107"/>
      <c r="L84" s="235"/>
      <c r="M84" s="236"/>
      <c r="N84" s="235"/>
      <c r="O84" s="236"/>
      <c r="P84" s="107"/>
      <c r="Q84" s="99"/>
      <c r="R84" s="185"/>
      <c r="S84" s="185"/>
      <c r="T84" s="232"/>
      <c r="U84" s="233"/>
      <c r="V84" s="233"/>
      <c r="W84" s="234"/>
      <c r="X84" s="185"/>
      <c r="Y84" s="46"/>
      <c r="Z84" s="99"/>
      <c r="AA84" s="28"/>
      <c r="AB84" s="40"/>
      <c r="AC84" s="28" t="b">
        <f t="shared" si="5"/>
        <v>0</v>
      </c>
      <c r="AD84" s="28"/>
      <c r="AE84" s="28"/>
      <c r="AF84" s="28"/>
      <c r="AG84" s="28"/>
      <c r="AH84" s="28"/>
      <c r="AI84" s="28"/>
      <c r="AJ84" s="28"/>
      <c r="AK84" s="28"/>
      <c r="AL84" s="28"/>
      <c r="AM84" s="28"/>
      <c r="AN84" s="28"/>
      <c r="AO84" s="28"/>
    </row>
    <row r="85" spans="1:44" s="20" customFormat="1" x14ac:dyDescent="0.25">
      <c r="A85" s="101"/>
      <c r="B85" s="184"/>
      <c r="C85" s="232"/>
      <c r="D85" s="233"/>
      <c r="E85" s="233"/>
      <c r="F85" s="233"/>
      <c r="G85" s="233"/>
      <c r="H85" s="235"/>
      <c r="I85" s="236"/>
      <c r="J85" s="94" t="str">
        <f t="shared" ca="1" si="4"/>
        <v/>
      </c>
      <c r="K85" s="107"/>
      <c r="L85" s="235"/>
      <c r="M85" s="236"/>
      <c r="N85" s="235"/>
      <c r="O85" s="236"/>
      <c r="P85" s="107"/>
      <c r="Q85" s="99"/>
      <c r="R85" s="185"/>
      <c r="S85" s="185"/>
      <c r="T85" s="232"/>
      <c r="U85" s="233"/>
      <c r="V85" s="233"/>
      <c r="W85" s="234"/>
      <c r="X85" s="185"/>
      <c r="Y85" s="46"/>
      <c r="Z85" s="99"/>
      <c r="AA85" s="28"/>
      <c r="AB85" s="40"/>
      <c r="AC85" s="28" t="b">
        <f t="shared" si="5"/>
        <v>0</v>
      </c>
      <c r="AD85" s="28"/>
      <c r="AE85" s="28"/>
      <c r="AF85" s="28"/>
      <c r="AG85" s="28"/>
      <c r="AH85" s="28"/>
      <c r="AI85" s="28"/>
      <c r="AJ85" s="28"/>
      <c r="AK85" s="28"/>
      <c r="AL85" s="28"/>
      <c r="AM85" s="28"/>
      <c r="AN85" s="28"/>
      <c r="AO85" s="28"/>
    </row>
    <row r="86" spans="1:44" s="20" customFormat="1" x14ac:dyDescent="0.25">
      <c r="A86" s="101"/>
      <c r="B86" s="184"/>
      <c r="C86" s="232"/>
      <c r="D86" s="233"/>
      <c r="E86" s="233"/>
      <c r="F86" s="233"/>
      <c r="G86" s="233"/>
      <c r="H86" s="235"/>
      <c r="I86" s="236"/>
      <c r="J86" s="94" t="str">
        <f t="shared" ca="1" si="4"/>
        <v/>
      </c>
      <c r="K86" s="107"/>
      <c r="L86" s="235"/>
      <c r="M86" s="236"/>
      <c r="N86" s="235"/>
      <c r="O86" s="236"/>
      <c r="P86" s="107"/>
      <c r="Q86" s="99"/>
      <c r="R86" s="185"/>
      <c r="S86" s="185"/>
      <c r="T86" s="232"/>
      <c r="U86" s="233"/>
      <c r="V86" s="233"/>
      <c r="W86" s="234"/>
      <c r="X86" s="185"/>
      <c r="Y86" s="46"/>
      <c r="Z86" s="99"/>
      <c r="AA86" s="28"/>
      <c r="AB86" s="40"/>
      <c r="AC86" s="28" t="b">
        <f t="shared" si="5"/>
        <v>0</v>
      </c>
      <c r="AD86" s="28"/>
      <c r="AE86" s="28"/>
      <c r="AF86" s="28"/>
      <c r="AG86" s="28"/>
      <c r="AH86" s="28"/>
      <c r="AI86" s="28"/>
      <c r="AJ86" s="28"/>
      <c r="AK86" s="28"/>
      <c r="AL86" s="28"/>
      <c r="AM86" s="28"/>
      <c r="AN86" s="28"/>
      <c r="AO86" s="28"/>
    </row>
    <row r="87" spans="1:44" s="20" customFormat="1" x14ac:dyDescent="0.25">
      <c r="A87" s="101"/>
      <c r="B87" s="184"/>
      <c r="C87" s="232"/>
      <c r="D87" s="233"/>
      <c r="E87" s="233"/>
      <c r="F87" s="233"/>
      <c r="G87" s="233"/>
      <c r="H87" s="235"/>
      <c r="I87" s="236"/>
      <c r="J87" s="94" t="str">
        <f t="shared" ca="1" si="4"/>
        <v/>
      </c>
      <c r="K87" s="107"/>
      <c r="L87" s="235"/>
      <c r="M87" s="236"/>
      <c r="N87" s="235"/>
      <c r="O87" s="236"/>
      <c r="P87" s="107"/>
      <c r="Q87" s="99"/>
      <c r="R87" s="185"/>
      <c r="S87" s="185"/>
      <c r="T87" s="232"/>
      <c r="U87" s="233"/>
      <c r="V87" s="233"/>
      <c r="W87" s="234"/>
      <c r="X87" s="185"/>
      <c r="Y87" s="46"/>
      <c r="Z87" s="99"/>
      <c r="AA87" s="28"/>
      <c r="AB87" s="40"/>
      <c r="AC87" s="28" t="b">
        <f t="shared" si="5"/>
        <v>0</v>
      </c>
      <c r="AD87" s="28"/>
      <c r="AE87" s="28"/>
      <c r="AF87" s="28"/>
      <c r="AG87" s="28"/>
      <c r="AH87" s="28"/>
      <c r="AI87" s="28"/>
      <c r="AJ87" s="28"/>
      <c r="AK87" s="28"/>
      <c r="AL87" s="28"/>
      <c r="AM87" s="28"/>
      <c r="AN87" s="28"/>
      <c r="AO87" s="28"/>
    </row>
    <row r="88" spans="1:44" s="20" customFormat="1" x14ac:dyDescent="0.25">
      <c r="A88" s="101"/>
      <c r="B88" s="184"/>
      <c r="C88" s="232"/>
      <c r="D88" s="233"/>
      <c r="E88" s="233"/>
      <c r="F88" s="233"/>
      <c r="G88" s="233"/>
      <c r="H88" s="235"/>
      <c r="I88" s="236"/>
      <c r="J88" s="94" t="str">
        <f t="shared" ca="1" si="4"/>
        <v/>
      </c>
      <c r="K88" s="107"/>
      <c r="L88" s="235"/>
      <c r="M88" s="236"/>
      <c r="N88" s="235"/>
      <c r="O88" s="236"/>
      <c r="P88" s="107"/>
      <c r="Q88" s="99"/>
      <c r="R88" s="185"/>
      <c r="S88" s="185"/>
      <c r="T88" s="232"/>
      <c r="U88" s="233"/>
      <c r="V88" s="233"/>
      <c r="W88" s="234"/>
      <c r="X88" s="185"/>
      <c r="Y88" s="46"/>
      <c r="Z88" s="99"/>
      <c r="AA88" s="28"/>
      <c r="AB88" s="40"/>
      <c r="AC88" s="28" t="b">
        <f t="shared" si="5"/>
        <v>0</v>
      </c>
      <c r="AD88" s="28"/>
      <c r="AE88" s="28"/>
      <c r="AF88" s="28"/>
      <c r="AG88" s="28"/>
      <c r="AH88" s="28"/>
      <c r="AI88" s="28"/>
      <c r="AJ88" s="28"/>
      <c r="AK88" s="28"/>
      <c r="AL88" s="28"/>
      <c r="AM88" s="28"/>
      <c r="AN88" s="28"/>
      <c r="AO88" s="28"/>
      <c r="AP88" s="37"/>
      <c r="AQ88" s="37"/>
      <c r="AR88" s="37"/>
    </row>
    <row r="89" spans="1:44"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4" s="20" customFormat="1" x14ac:dyDescent="0.25">
      <c r="B90" s="182"/>
      <c r="C90" s="182"/>
      <c r="D90" s="182"/>
      <c r="E90" s="182"/>
      <c r="F90" s="182"/>
      <c r="G90" s="182"/>
      <c r="H90" s="182"/>
      <c r="I90" s="182"/>
      <c r="J90" s="182"/>
      <c r="K90" s="182"/>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4" s="20" customFormat="1" ht="30.75" customHeight="1" x14ac:dyDescent="0.25">
      <c r="A91" s="84"/>
      <c r="B91" s="75"/>
      <c r="C91" s="34"/>
      <c r="D91" s="34"/>
      <c r="E91" s="34"/>
      <c r="F91" s="183"/>
      <c r="G91" s="80"/>
      <c r="H91" s="81"/>
      <c r="I91" s="81"/>
      <c r="J91" s="183"/>
      <c r="K91" s="183"/>
      <c r="L91" s="80"/>
      <c r="M91" s="181"/>
      <c r="N91" s="181"/>
      <c r="O91" s="181"/>
      <c r="P91" s="179"/>
      <c r="Q91" s="179"/>
      <c r="R91" s="179"/>
      <c r="S91" s="179"/>
      <c r="T91" s="80"/>
      <c r="U91" s="28"/>
      <c r="V91" s="57"/>
      <c r="W91" s="28"/>
      <c r="X91" s="28"/>
      <c r="Y91" s="28"/>
      <c r="Z91" s="28"/>
      <c r="AA91" s="28"/>
      <c r="AB91" s="28"/>
      <c r="AC91" s="28"/>
      <c r="AD91" s="58" t="str">
        <f>IF(U6=0,"",((U6-AC90)/U6))</f>
        <v/>
      </c>
      <c r="AE91" s="28"/>
      <c r="AF91" s="28"/>
      <c r="AG91" s="28"/>
      <c r="AH91" s="28"/>
      <c r="AI91" s="28"/>
      <c r="AJ91" s="28"/>
      <c r="AK91" s="28"/>
      <c r="AL91" s="29"/>
      <c r="AO91" s="28"/>
    </row>
    <row r="92" spans="1:44" s="20" customFormat="1" ht="27" thickBot="1" x14ac:dyDescent="0.45">
      <c r="B92" s="27"/>
      <c r="C92" s="79" t="s">
        <v>30</v>
      </c>
      <c r="D92" s="73"/>
      <c r="E92" s="73"/>
      <c r="F92" s="22"/>
      <c r="G92" s="30"/>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4" s="34" customFormat="1" ht="30.75" customHeight="1" thickBot="1" x14ac:dyDescent="0.3">
      <c r="A93" s="169" t="s">
        <v>103</v>
      </c>
      <c r="B93" s="323" t="s">
        <v>11</v>
      </c>
      <c r="C93" s="313"/>
      <c r="D93" s="323" t="s">
        <v>29</v>
      </c>
      <c r="E93" s="313"/>
      <c r="F93" s="195" t="s">
        <v>10</v>
      </c>
      <c r="G93" s="170" t="s">
        <v>14</v>
      </c>
      <c r="H93" s="324" t="s">
        <v>32</v>
      </c>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4" s="20" customFormat="1" x14ac:dyDescent="0.25">
      <c r="A94" s="159"/>
      <c r="B94" s="257"/>
      <c r="C94" s="258"/>
      <c r="D94" s="297"/>
      <c r="E94" s="254"/>
      <c r="F94" s="196"/>
      <c r="G94" s="102"/>
      <c r="H94" s="327"/>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IF(G94=6,0,IF(G94&gt;=1,1))</f>
        <v>0</v>
      </c>
      <c r="AG94" s="33">
        <v>2</v>
      </c>
      <c r="AH94" s="28"/>
      <c r="AI94" s="28"/>
      <c r="AJ94" s="28"/>
      <c r="AK94" s="28"/>
      <c r="AL94" s="28"/>
      <c r="AM94" s="28"/>
      <c r="AN94" s="28"/>
      <c r="AO94" s="28"/>
    </row>
    <row r="95" spans="1:44" s="20" customFormat="1" x14ac:dyDescent="0.25">
      <c r="A95" s="156"/>
      <c r="B95" s="237"/>
      <c r="C95" s="238"/>
      <c r="D95" s="244"/>
      <c r="E95" s="245"/>
      <c r="F95" s="192"/>
      <c r="G95" s="102"/>
      <c r="H95" s="309"/>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4" s="20" customFormat="1" x14ac:dyDescent="0.25">
      <c r="A96" s="156"/>
      <c r="B96" s="237"/>
      <c r="C96" s="238"/>
      <c r="D96" s="237"/>
      <c r="E96" s="238"/>
      <c r="F96" s="192"/>
      <c r="G96" s="102"/>
      <c r="H96" s="309"/>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1" s="151" customFormat="1" x14ac:dyDescent="0.25">
      <c r="A97" s="156"/>
      <c r="B97" s="237"/>
      <c r="C97" s="238"/>
      <c r="D97" s="237"/>
      <c r="E97" s="238"/>
      <c r="F97" s="192"/>
      <c r="G97" s="102"/>
      <c r="H97" s="309"/>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c r="AH97" s="28"/>
      <c r="AI97" s="28"/>
      <c r="AJ97" s="28"/>
      <c r="AK97" s="28"/>
      <c r="AL97" s="28"/>
      <c r="AM97" s="28"/>
      <c r="AN97" s="28"/>
      <c r="AO97" s="28"/>
    </row>
    <row r="98" spans="1:41" s="151" customFormat="1" x14ac:dyDescent="0.25">
      <c r="A98" s="156"/>
      <c r="B98" s="237"/>
      <c r="C98" s="238"/>
      <c r="D98" s="237"/>
      <c r="E98" s="238"/>
      <c r="F98" s="192"/>
      <c r="G98" s="102"/>
      <c r="H98" s="309"/>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c r="AH98" s="28"/>
      <c r="AI98" s="28"/>
      <c r="AJ98" s="28"/>
      <c r="AK98" s="28"/>
      <c r="AL98" s="28"/>
      <c r="AM98" s="28"/>
      <c r="AN98" s="28"/>
      <c r="AO98" s="28"/>
    </row>
    <row r="99" spans="1:41" s="151" customFormat="1" x14ac:dyDescent="0.25">
      <c r="A99" s="156"/>
      <c r="B99" s="237"/>
      <c r="C99" s="238"/>
      <c r="D99" s="237"/>
      <c r="E99" s="238"/>
      <c r="F99" s="192"/>
      <c r="G99" s="102"/>
      <c r="H99" s="309"/>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c r="AH99" s="28"/>
      <c r="AI99" s="28"/>
      <c r="AJ99" s="28"/>
      <c r="AK99" s="28"/>
      <c r="AL99" s="28"/>
      <c r="AM99" s="28"/>
      <c r="AN99" s="28"/>
      <c r="AO99" s="28"/>
    </row>
    <row r="100" spans="1:41" s="151" customFormat="1" x14ac:dyDescent="0.25">
      <c r="A100" s="156"/>
      <c r="B100" s="237"/>
      <c r="C100" s="238"/>
      <c r="D100" s="237"/>
      <c r="E100" s="238"/>
      <c r="F100" s="192"/>
      <c r="G100" s="102"/>
      <c r="H100" s="309"/>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c r="AH100" s="28"/>
      <c r="AI100" s="28"/>
      <c r="AJ100" s="28"/>
      <c r="AK100" s="28"/>
      <c r="AL100" s="28"/>
      <c r="AM100" s="28"/>
      <c r="AN100" s="28"/>
      <c r="AO100" s="28"/>
    </row>
    <row r="101" spans="1:41" s="151" customFormat="1" x14ac:dyDescent="0.25">
      <c r="A101" s="156"/>
      <c r="B101" s="237"/>
      <c r="C101" s="238"/>
      <c r="D101" s="237"/>
      <c r="E101" s="238"/>
      <c r="F101" s="192"/>
      <c r="G101" s="102"/>
      <c r="H101" s="309"/>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c r="AH101" s="28"/>
      <c r="AI101" s="28"/>
      <c r="AJ101" s="28"/>
      <c r="AK101" s="28"/>
      <c r="AL101" s="28"/>
      <c r="AM101" s="28"/>
      <c r="AN101" s="28"/>
      <c r="AO101" s="28"/>
    </row>
    <row r="102" spans="1:41" s="151" customFormat="1" x14ac:dyDescent="0.25">
      <c r="A102" s="156"/>
      <c r="B102" s="237"/>
      <c r="C102" s="238"/>
      <c r="D102" s="237"/>
      <c r="E102" s="238"/>
      <c r="F102" s="192"/>
      <c r="G102" s="102"/>
      <c r="H102" s="309"/>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c r="AH102" s="28"/>
      <c r="AI102" s="28"/>
      <c r="AJ102" s="28"/>
      <c r="AK102" s="28"/>
      <c r="AL102" s="28"/>
      <c r="AM102" s="28"/>
      <c r="AN102" s="28"/>
      <c r="AO102" s="28"/>
    </row>
    <row r="103" spans="1:41" s="151" customFormat="1" x14ac:dyDescent="0.25">
      <c r="A103" s="156"/>
      <c r="B103" s="237"/>
      <c r="C103" s="238"/>
      <c r="D103" s="237"/>
      <c r="E103" s="238"/>
      <c r="F103" s="192"/>
      <c r="G103" s="102"/>
      <c r="H103" s="309"/>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c r="AH103" s="28"/>
      <c r="AI103" s="28"/>
      <c r="AJ103" s="28"/>
      <c r="AK103" s="28"/>
      <c r="AL103" s="28"/>
      <c r="AM103" s="28"/>
      <c r="AN103" s="28"/>
      <c r="AO103" s="28"/>
    </row>
    <row r="104" spans="1:41" s="151" customFormat="1" x14ac:dyDescent="0.25">
      <c r="A104" s="156"/>
      <c r="B104" s="237"/>
      <c r="C104" s="238"/>
      <c r="D104" s="237"/>
      <c r="E104" s="238"/>
      <c r="F104" s="192"/>
      <c r="G104" s="102"/>
      <c r="H104" s="309"/>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c r="AH104" s="28"/>
      <c r="AI104" s="28"/>
      <c r="AJ104" s="28"/>
      <c r="AK104" s="28"/>
      <c r="AL104" s="28"/>
      <c r="AM104" s="28"/>
      <c r="AN104" s="28"/>
      <c r="AO104" s="28"/>
    </row>
    <row r="105" spans="1:41" s="151" customFormat="1" x14ac:dyDescent="0.25">
      <c r="A105" s="156"/>
      <c r="B105" s="237"/>
      <c r="C105" s="238"/>
      <c r="D105" s="237"/>
      <c r="E105" s="238"/>
      <c r="F105" s="192"/>
      <c r="G105" s="102"/>
      <c r="H105" s="309"/>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c r="AH105" s="28"/>
      <c r="AI105" s="28"/>
      <c r="AJ105" s="28"/>
      <c r="AK105" s="28"/>
      <c r="AL105" s="28"/>
      <c r="AM105" s="28"/>
      <c r="AN105" s="28"/>
      <c r="AO105" s="28"/>
    </row>
    <row r="106" spans="1:41" s="151" customFormat="1" x14ac:dyDescent="0.25">
      <c r="A106" s="156"/>
      <c r="B106" s="237"/>
      <c r="C106" s="238"/>
      <c r="D106" s="237"/>
      <c r="E106" s="238"/>
      <c r="F106" s="192"/>
      <c r="G106" s="102"/>
      <c r="H106" s="309"/>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c r="AH106" s="28"/>
      <c r="AI106" s="28"/>
      <c r="AJ106" s="28"/>
      <c r="AK106" s="28"/>
      <c r="AL106" s="28"/>
      <c r="AM106" s="28"/>
      <c r="AN106" s="28"/>
      <c r="AO106" s="28"/>
    </row>
    <row r="107" spans="1:41" s="151" customFormat="1" x14ac:dyDescent="0.25">
      <c r="A107" s="156"/>
      <c r="B107" s="237"/>
      <c r="C107" s="238"/>
      <c r="D107" s="237"/>
      <c r="E107" s="238"/>
      <c r="F107" s="192"/>
      <c r="G107" s="102"/>
      <c r="H107" s="309"/>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c r="AH107" s="28"/>
      <c r="AI107" s="28"/>
      <c r="AJ107" s="28"/>
      <c r="AK107" s="28"/>
      <c r="AL107" s="28"/>
      <c r="AM107" s="28"/>
      <c r="AN107" s="28"/>
      <c r="AO107" s="28"/>
    </row>
    <row r="108" spans="1:41" s="151" customFormat="1" x14ac:dyDescent="0.25">
      <c r="A108" s="156"/>
      <c r="B108" s="237"/>
      <c r="C108" s="238"/>
      <c r="D108" s="237"/>
      <c r="E108" s="238"/>
      <c r="F108" s="192"/>
      <c r="G108" s="102"/>
      <c r="H108" s="309"/>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c r="AH108" s="28"/>
      <c r="AI108" s="28"/>
      <c r="AJ108" s="28"/>
      <c r="AK108" s="28"/>
      <c r="AL108" s="28"/>
      <c r="AM108" s="28"/>
      <c r="AN108" s="28"/>
      <c r="AO108" s="28"/>
    </row>
    <row r="109" spans="1:41" s="151" customFormat="1" x14ac:dyDescent="0.25">
      <c r="A109" s="156"/>
      <c r="B109" s="237"/>
      <c r="C109" s="238"/>
      <c r="D109" s="237"/>
      <c r="E109" s="238"/>
      <c r="F109" s="192"/>
      <c r="G109" s="102"/>
      <c r="H109" s="309"/>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c r="AH109" s="28"/>
      <c r="AI109" s="28"/>
      <c r="AJ109" s="28"/>
      <c r="AK109" s="28"/>
      <c r="AL109" s="28"/>
      <c r="AM109" s="28"/>
      <c r="AN109" s="28"/>
      <c r="AO109" s="28"/>
    </row>
    <row r="110" spans="1:41" s="20" customFormat="1" ht="15.75" customHeight="1" x14ac:dyDescent="0.25">
      <c r="A110" s="156"/>
      <c r="B110" s="237"/>
      <c r="C110" s="238"/>
      <c r="D110" s="237"/>
      <c r="E110" s="238"/>
      <c r="F110" s="192"/>
      <c r="G110" s="102"/>
      <c r="H110" s="309"/>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20" customFormat="1" x14ac:dyDescent="0.25">
      <c r="A111" s="156"/>
      <c r="B111" s="237"/>
      <c r="C111" s="238"/>
      <c r="D111" s="237"/>
      <c r="E111" s="238"/>
      <c r="F111" s="192"/>
      <c r="G111" s="102"/>
      <c r="H111" s="309"/>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4</v>
      </c>
      <c r="AH111" s="28"/>
      <c r="AI111" s="28"/>
      <c r="AJ111" s="28"/>
      <c r="AK111" s="28"/>
      <c r="AL111" s="28"/>
      <c r="AM111" s="28"/>
      <c r="AN111" s="28"/>
      <c r="AO111" s="28"/>
    </row>
    <row r="112" spans="1:41" s="20" customFormat="1" x14ac:dyDescent="0.25">
      <c r="A112" s="156"/>
      <c r="B112" s="237"/>
      <c r="C112" s="238"/>
      <c r="D112" s="237"/>
      <c r="E112" s="238"/>
      <c r="F112" s="192"/>
      <c r="G112" s="102"/>
      <c r="H112" s="309" t="s">
        <v>18</v>
      </c>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4</v>
      </c>
      <c r="AH112" s="28"/>
      <c r="AI112" s="28"/>
      <c r="AJ112" s="28"/>
      <c r="AK112" s="28"/>
      <c r="AL112" s="28"/>
      <c r="AM112" s="28"/>
      <c r="AN112" s="28"/>
      <c r="AO112" s="28"/>
    </row>
    <row r="113" spans="1:44" s="20" customFormat="1" x14ac:dyDescent="0.25">
      <c r="A113" s="156"/>
      <c r="B113" s="237"/>
      <c r="C113" s="238"/>
      <c r="D113" s="237"/>
      <c r="E113" s="238"/>
      <c r="F113" s="192"/>
      <c r="G113" s="102"/>
      <c r="H113" s="309"/>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1"/>
      <c r="AF113" s="28" t="b">
        <f t="shared" si="6"/>
        <v>0</v>
      </c>
      <c r="AG113" s="33">
        <v>4</v>
      </c>
      <c r="AH113" s="28"/>
      <c r="AI113" s="28"/>
      <c r="AJ113" s="28"/>
      <c r="AK113" s="28"/>
      <c r="AL113" s="28"/>
      <c r="AM113" s="28"/>
      <c r="AN113" s="28"/>
      <c r="AO113" s="28"/>
    </row>
    <row r="114" spans="1:44" s="37" customFormat="1" x14ac:dyDescent="0.25">
      <c r="A114" s="156"/>
      <c r="B114" s="237"/>
      <c r="C114" s="238"/>
      <c r="D114" s="237"/>
      <c r="E114" s="238"/>
      <c r="F114" s="192"/>
      <c r="G114" s="102"/>
      <c r="H114" s="309"/>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1"/>
      <c r="AF114" s="28" t="b">
        <f t="shared" si="6"/>
        <v>0</v>
      </c>
      <c r="AG114" s="33">
        <v>4</v>
      </c>
      <c r="AH114" s="28"/>
      <c r="AI114" s="28"/>
      <c r="AJ114" s="28"/>
      <c r="AK114" s="28"/>
      <c r="AL114" s="28"/>
      <c r="AM114" s="28"/>
      <c r="AN114" s="28"/>
      <c r="AO114" s="28"/>
      <c r="AP114" s="20"/>
      <c r="AQ114" s="20"/>
      <c r="AR114" s="20"/>
    </row>
    <row r="115" spans="1:44" s="20" customFormat="1" x14ac:dyDescent="0.25">
      <c r="A115" s="156"/>
      <c r="B115" s="237"/>
      <c r="C115" s="238"/>
      <c r="D115" s="237"/>
      <c r="E115" s="238"/>
      <c r="F115" s="192"/>
      <c r="G115" s="102"/>
      <c r="H115" s="309"/>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1"/>
      <c r="AF115" s="28" t="b">
        <f t="shared" si="6"/>
        <v>0</v>
      </c>
      <c r="AG115" s="33">
        <v>4</v>
      </c>
      <c r="AH115" s="28"/>
      <c r="AI115" s="28"/>
      <c r="AJ115" s="28"/>
      <c r="AK115" s="28"/>
      <c r="AL115" s="28"/>
      <c r="AM115" s="28"/>
      <c r="AN115" s="28"/>
      <c r="AO115" s="28"/>
    </row>
    <row r="116" spans="1:44" s="20" customFormat="1" x14ac:dyDescent="0.25">
      <c r="A116" s="156"/>
      <c r="B116" s="237"/>
      <c r="C116" s="238"/>
      <c r="D116" s="237"/>
      <c r="E116" s="238"/>
      <c r="F116" s="192"/>
      <c r="G116" s="102"/>
      <c r="H116" s="309"/>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1"/>
      <c r="AF116" s="28" t="b">
        <f t="shared" si="6"/>
        <v>0</v>
      </c>
      <c r="AG116" s="33">
        <v>4</v>
      </c>
      <c r="AH116" s="28"/>
      <c r="AI116" s="28"/>
      <c r="AJ116" s="28"/>
      <c r="AK116" s="28"/>
      <c r="AL116" s="28"/>
      <c r="AM116" s="28"/>
      <c r="AN116" s="28"/>
      <c r="AO116" s="28"/>
    </row>
    <row r="117" spans="1:44" s="20" customFormat="1" x14ac:dyDescent="0.25">
      <c r="A117" s="156"/>
      <c r="B117" s="237"/>
      <c r="C117" s="238"/>
      <c r="D117" s="237"/>
      <c r="E117" s="238"/>
      <c r="F117" s="192"/>
      <c r="G117" s="102"/>
      <c r="H117" s="309"/>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1"/>
      <c r="AF117" s="28" t="b">
        <f t="shared" si="6"/>
        <v>0</v>
      </c>
      <c r="AG117" s="33">
        <v>4</v>
      </c>
      <c r="AH117" s="28"/>
      <c r="AI117" s="28"/>
      <c r="AJ117" s="28"/>
      <c r="AK117" s="28"/>
      <c r="AL117" s="28"/>
      <c r="AM117" s="28"/>
      <c r="AN117" s="28"/>
      <c r="AO117" s="28"/>
    </row>
    <row r="118" spans="1:44" s="20" customFormat="1" x14ac:dyDescent="0.25">
      <c r="A118" s="156"/>
      <c r="B118" s="237"/>
      <c r="C118" s="238"/>
      <c r="D118" s="237"/>
      <c r="E118" s="238"/>
      <c r="F118" s="192"/>
      <c r="G118" s="102"/>
      <c r="H118" s="309" t="s">
        <v>18</v>
      </c>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1"/>
      <c r="AF118" s="28" t="b">
        <f t="shared" si="6"/>
        <v>0</v>
      </c>
      <c r="AG118" s="33">
        <v>4</v>
      </c>
      <c r="AH118" s="28"/>
      <c r="AI118" s="28"/>
      <c r="AJ118" s="28"/>
      <c r="AK118" s="28"/>
      <c r="AL118" s="28"/>
      <c r="AM118" s="28"/>
      <c r="AN118" s="28"/>
      <c r="AO118" s="28"/>
    </row>
    <row r="119" spans="1:44" s="20" customFormat="1" x14ac:dyDescent="0.25">
      <c r="A119" s="156"/>
      <c r="B119" s="237"/>
      <c r="C119" s="238"/>
      <c r="D119" s="237"/>
      <c r="E119" s="238"/>
      <c r="F119" s="192"/>
      <c r="G119" s="102"/>
      <c r="H119" s="309"/>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1"/>
      <c r="AF119" s="28" t="b">
        <f t="shared" si="6"/>
        <v>0</v>
      </c>
      <c r="AG119" s="33">
        <v>4</v>
      </c>
      <c r="AH119" s="28"/>
      <c r="AI119" s="28"/>
      <c r="AJ119" s="28"/>
      <c r="AK119" s="28"/>
      <c r="AL119" s="28"/>
      <c r="AM119" s="28"/>
      <c r="AN119" s="28"/>
      <c r="AO119" s="28"/>
    </row>
    <row r="120" spans="1:44" s="20" customFormat="1" x14ac:dyDescent="0.25">
      <c r="A120" s="156"/>
      <c r="B120" s="237"/>
      <c r="C120" s="238"/>
      <c r="D120" s="237"/>
      <c r="E120" s="238"/>
      <c r="F120" s="192"/>
      <c r="G120" s="102"/>
      <c r="H120" s="309"/>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1"/>
      <c r="AF120" s="28" t="b">
        <f t="shared" si="6"/>
        <v>0</v>
      </c>
      <c r="AG120" s="33">
        <v>4</v>
      </c>
      <c r="AH120" s="28"/>
      <c r="AI120" s="28"/>
      <c r="AJ120" s="28"/>
      <c r="AK120" s="28"/>
      <c r="AL120" s="28"/>
      <c r="AM120" s="28"/>
      <c r="AN120" s="28"/>
      <c r="AO120" s="28"/>
    </row>
    <row r="121" spans="1:44" s="20" customFormat="1" x14ac:dyDescent="0.25">
      <c r="A121" s="156"/>
      <c r="B121" s="237"/>
      <c r="C121" s="238"/>
      <c r="D121" s="237"/>
      <c r="E121" s="238"/>
      <c r="F121" s="192"/>
      <c r="G121" s="102"/>
      <c r="H121" s="309"/>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1"/>
      <c r="AF121" s="28" t="b">
        <f t="shared" si="6"/>
        <v>0</v>
      </c>
      <c r="AG121" s="33">
        <v>4</v>
      </c>
      <c r="AH121" s="28"/>
      <c r="AI121" s="28"/>
      <c r="AJ121" s="28"/>
      <c r="AK121" s="28"/>
      <c r="AL121" s="28"/>
      <c r="AM121" s="28"/>
      <c r="AN121" s="28"/>
      <c r="AO121" s="28"/>
    </row>
    <row r="122" spans="1:44" s="20" customFormat="1" x14ac:dyDescent="0.25">
      <c r="A122" s="156"/>
      <c r="B122" s="237"/>
      <c r="C122" s="238"/>
      <c r="D122" s="237"/>
      <c r="E122" s="238"/>
      <c r="F122" s="192"/>
      <c r="G122" s="102"/>
      <c r="H122" s="309"/>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1"/>
      <c r="AF122" s="28" t="b">
        <f t="shared" si="6"/>
        <v>0</v>
      </c>
      <c r="AG122" s="33">
        <v>4</v>
      </c>
      <c r="AH122" s="28"/>
      <c r="AI122" s="28"/>
      <c r="AJ122" s="28"/>
      <c r="AK122" s="28"/>
      <c r="AL122" s="28"/>
      <c r="AM122" s="28"/>
      <c r="AN122" s="28"/>
      <c r="AO122" s="28"/>
    </row>
    <row r="123" spans="1:44" s="20" customFormat="1" x14ac:dyDescent="0.25">
      <c r="A123" s="156"/>
      <c r="B123" s="237"/>
      <c r="C123" s="238"/>
      <c r="D123" s="237"/>
      <c r="E123" s="238"/>
      <c r="F123" s="192"/>
      <c r="G123" s="102"/>
      <c r="H123" s="309"/>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1"/>
      <c r="AF123" s="28" t="b">
        <f t="shared" si="6"/>
        <v>0</v>
      </c>
      <c r="AG123" s="33">
        <v>4</v>
      </c>
      <c r="AH123" s="28"/>
      <c r="AI123" s="28"/>
      <c r="AJ123" s="28"/>
      <c r="AK123" s="28"/>
      <c r="AL123" s="28"/>
      <c r="AM123" s="28"/>
      <c r="AN123" s="28"/>
      <c r="AO123" s="28"/>
    </row>
    <row r="124" spans="1:44" s="20" customFormat="1" x14ac:dyDescent="0.25">
      <c r="A124" s="156"/>
      <c r="B124" s="237"/>
      <c r="C124" s="238"/>
      <c r="D124" s="237"/>
      <c r="E124" s="238"/>
      <c r="F124" s="192"/>
      <c r="G124" s="102"/>
      <c r="H124" s="309"/>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1"/>
      <c r="AF124" s="28" t="b">
        <f t="shared" si="6"/>
        <v>0</v>
      </c>
      <c r="AG124" s="33">
        <v>5</v>
      </c>
      <c r="AH124" s="28"/>
      <c r="AI124" s="28"/>
      <c r="AJ124" s="28"/>
      <c r="AK124" s="28"/>
      <c r="AL124" s="28"/>
      <c r="AM124" s="28"/>
      <c r="AN124" s="28"/>
      <c r="AO124" s="28"/>
    </row>
    <row r="125" spans="1:44" s="20" customFormat="1" x14ac:dyDescent="0.25">
      <c r="A125" s="156"/>
      <c r="B125" s="237"/>
      <c r="C125" s="238"/>
      <c r="D125" s="237"/>
      <c r="E125" s="238"/>
      <c r="F125" s="192"/>
      <c r="G125" s="102"/>
      <c r="H125" s="309"/>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1"/>
      <c r="AF125" s="28" t="b">
        <f t="shared" si="6"/>
        <v>0</v>
      </c>
      <c r="AG125" s="33">
        <v>6</v>
      </c>
      <c r="AH125" s="28"/>
      <c r="AI125" s="28"/>
      <c r="AJ125" s="28"/>
      <c r="AK125" s="28"/>
      <c r="AL125" s="28"/>
      <c r="AM125" s="28"/>
      <c r="AN125" s="28"/>
      <c r="AO125" s="28"/>
    </row>
    <row r="126" spans="1:44" s="20" customFormat="1" x14ac:dyDescent="0.25">
      <c r="A126" s="156"/>
      <c r="B126" s="237"/>
      <c r="C126" s="238"/>
      <c r="D126" s="237"/>
      <c r="E126" s="238"/>
      <c r="F126" s="192"/>
      <c r="G126" s="102"/>
      <c r="H126" s="333"/>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5"/>
      <c r="AF126" s="28" t="b">
        <f t="shared" si="6"/>
        <v>0</v>
      </c>
      <c r="AG126" s="28"/>
      <c r="AH126" s="28"/>
      <c r="AI126" s="28"/>
      <c r="AJ126" s="28"/>
      <c r="AK126" s="28"/>
      <c r="AL126" s="28"/>
      <c r="AM126" s="28"/>
      <c r="AN126" s="28"/>
      <c r="AO126" s="28"/>
    </row>
    <row r="127" spans="1:44" s="20" customFormat="1" x14ac:dyDescent="0.25">
      <c r="A127" s="156"/>
      <c r="B127" s="237"/>
      <c r="C127" s="238"/>
      <c r="D127" s="237"/>
      <c r="E127" s="238"/>
      <c r="F127" s="192"/>
      <c r="G127" s="102"/>
      <c r="H127" s="333"/>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5"/>
      <c r="AF127" s="28" t="b">
        <f t="shared" si="6"/>
        <v>0</v>
      </c>
      <c r="AG127" s="28"/>
      <c r="AH127" s="28"/>
      <c r="AI127" s="28"/>
      <c r="AJ127" s="28"/>
      <c r="AK127" s="28"/>
      <c r="AL127" s="28"/>
      <c r="AM127" s="28"/>
      <c r="AN127" s="28"/>
      <c r="AO127" s="28"/>
    </row>
    <row r="128" spans="1:44" s="20" customFormat="1" x14ac:dyDescent="0.25">
      <c r="A128" s="156"/>
      <c r="B128" s="237"/>
      <c r="C128" s="238"/>
      <c r="D128" s="237"/>
      <c r="E128" s="238"/>
      <c r="F128" s="192"/>
      <c r="G128" s="102"/>
      <c r="H128" s="333"/>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5"/>
      <c r="AF128" s="28" t="b">
        <f t="shared" si="6"/>
        <v>0</v>
      </c>
      <c r="AG128" s="28"/>
      <c r="AH128" s="28"/>
      <c r="AI128" s="28"/>
      <c r="AJ128" s="28"/>
      <c r="AK128" s="28"/>
      <c r="AL128" s="28"/>
      <c r="AM128" s="28"/>
      <c r="AN128" s="28"/>
      <c r="AO128" s="28"/>
    </row>
    <row r="129" spans="1:44" s="20" customFormat="1" ht="15.75" customHeight="1" x14ac:dyDescent="0.25">
      <c r="A129" s="156"/>
      <c r="B129" s="237"/>
      <c r="C129" s="238"/>
      <c r="D129" s="237"/>
      <c r="E129" s="238"/>
      <c r="F129" s="192"/>
      <c r="G129" s="102"/>
      <c r="H129" s="333"/>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5"/>
      <c r="AF129" s="28" t="b">
        <f t="shared" si="6"/>
        <v>0</v>
      </c>
      <c r="AG129" s="28"/>
      <c r="AH129" s="28"/>
      <c r="AI129" s="28"/>
      <c r="AJ129" s="28"/>
      <c r="AK129" s="28"/>
      <c r="AL129" s="28"/>
      <c r="AM129" s="28"/>
      <c r="AN129" s="28"/>
      <c r="AO129" s="28"/>
    </row>
    <row r="130" spans="1:44" s="20" customFormat="1" x14ac:dyDescent="0.25">
      <c r="A130" s="156"/>
      <c r="B130" s="237"/>
      <c r="C130" s="238"/>
      <c r="D130" s="237"/>
      <c r="E130" s="238"/>
      <c r="F130" s="192"/>
      <c r="G130" s="102"/>
      <c r="H130" s="333"/>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5"/>
      <c r="AF130" s="28" t="b">
        <f t="shared" si="6"/>
        <v>0</v>
      </c>
      <c r="AG130" s="28"/>
      <c r="AH130" s="28"/>
      <c r="AI130" s="28"/>
      <c r="AJ130" s="28"/>
      <c r="AK130" s="28"/>
      <c r="AL130" s="28"/>
      <c r="AM130" s="28"/>
      <c r="AN130" s="28"/>
      <c r="AO130" s="28"/>
    </row>
    <row r="131" spans="1:44" s="20" customFormat="1" x14ac:dyDescent="0.25">
      <c r="A131" s="157"/>
      <c r="B131" s="247"/>
      <c r="C131" s="248"/>
      <c r="D131" s="247"/>
      <c r="E131" s="248"/>
      <c r="F131" s="191"/>
      <c r="G131" s="102"/>
      <c r="H131" s="299"/>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1"/>
      <c r="AF131" s="28" t="b">
        <f t="shared" si="6"/>
        <v>0</v>
      </c>
      <c r="AG131" s="28"/>
      <c r="AH131" s="28"/>
      <c r="AI131" s="28"/>
      <c r="AJ131" s="28"/>
      <c r="AK131" s="28"/>
      <c r="AL131" s="28"/>
      <c r="AM131" s="28"/>
      <c r="AN131" s="28"/>
      <c r="AO131" s="28"/>
    </row>
    <row r="132" spans="1:44" s="20" customFormat="1" x14ac:dyDescent="0.25">
      <c r="A132" s="155"/>
      <c r="B132" s="249"/>
      <c r="C132" s="250"/>
      <c r="D132" s="249"/>
      <c r="E132" s="250"/>
      <c r="F132" s="190"/>
      <c r="G132" s="102"/>
      <c r="H132" s="302"/>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4" s="37" customFormat="1" x14ac:dyDescent="0.25">
      <c r="A133" s="155"/>
      <c r="B133" s="249"/>
      <c r="C133" s="250"/>
      <c r="D133" s="249"/>
      <c r="E133" s="250"/>
      <c r="F133" s="190"/>
      <c r="G133" s="102"/>
      <c r="H133" s="302"/>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c r="AP133" s="20"/>
      <c r="AQ133" s="20"/>
      <c r="AR133" s="20"/>
    </row>
    <row r="134" spans="1:44" s="20" customFormat="1" x14ac:dyDescent="0.25">
      <c r="A134" s="155"/>
      <c r="B134" s="249"/>
      <c r="C134" s="250"/>
      <c r="D134" s="249"/>
      <c r="E134" s="250"/>
      <c r="F134" s="190"/>
      <c r="G134" s="102"/>
      <c r="H134" s="302"/>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4" s="20" customFormat="1" x14ac:dyDescent="0.25">
      <c r="A135" s="155"/>
      <c r="B135" s="249"/>
      <c r="C135" s="250"/>
      <c r="D135" s="249"/>
      <c r="E135" s="250"/>
      <c r="F135" s="190"/>
      <c r="G135" s="102"/>
      <c r="H135" s="302"/>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4" s="20" customFormat="1" x14ac:dyDescent="0.25">
      <c r="A136" s="155"/>
      <c r="B136" s="249"/>
      <c r="C136" s="250"/>
      <c r="D136" s="249"/>
      <c r="E136" s="250"/>
      <c r="F136" s="190"/>
      <c r="G136" s="102"/>
      <c r="H136" s="302"/>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4" s="20" customFormat="1" x14ac:dyDescent="0.25">
      <c r="A137" s="155"/>
      <c r="B137" s="249"/>
      <c r="C137" s="250"/>
      <c r="D137" s="249"/>
      <c r="E137" s="250"/>
      <c r="F137" s="190"/>
      <c r="G137" s="102"/>
      <c r="H137" s="302"/>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4" s="20" customFormat="1" x14ac:dyDescent="0.25">
      <c r="A138" s="155"/>
      <c r="B138" s="249"/>
      <c r="C138" s="250"/>
      <c r="D138" s="249"/>
      <c r="E138" s="250"/>
      <c r="F138" s="190"/>
      <c r="G138" s="102"/>
      <c r="H138" s="302"/>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4" s="20" customFormat="1" x14ac:dyDescent="0.25">
      <c r="A139" s="155"/>
      <c r="B139" s="249"/>
      <c r="C139" s="250"/>
      <c r="D139" s="249"/>
      <c r="E139" s="250"/>
      <c r="F139" s="190"/>
      <c r="G139" s="102"/>
      <c r="H139" s="302"/>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4" s="20" customFormat="1" x14ac:dyDescent="0.25">
      <c r="A140" s="155"/>
      <c r="B140" s="249"/>
      <c r="C140" s="250"/>
      <c r="D140" s="249"/>
      <c r="E140" s="250"/>
      <c r="F140" s="190"/>
      <c r="G140" s="102"/>
      <c r="H140" s="302"/>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4" s="20" customFormat="1" x14ac:dyDescent="0.25">
      <c r="A141" s="155"/>
      <c r="B141" s="249"/>
      <c r="C141" s="250"/>
      <c r="D141" s="249"/>
      <c r="E141" s="250"/>
      <c r="F141" s="190"/>
      <c r="G141" s="102"/>
      <c r="H141" s="302"/>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4" s="20" customFormat="1" x14ac:dyDescent="0.25">
      <c r="A142" s="155"/>
      <c r="B142" s="249"/>
      <c r="C142" s="250"/>
      <c r="D142" s="249"/>
      <c r="E142" s="250"/>
      <c r="F142" s="190"/>
      <c r="G142" s="102"/>
      <c r="H142" s="302"/>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4" s="20" customFormat="1" x14ac:dyDescent="0.25">
      <c r="A143" s="155"/>
      <c r="B143" s="249"/>
      <c r="C143" s="250"/>
      <c r="D143" s="249"/>
      <c r="E143" s="250"/>
      <c r="F143" s="190"/>
      <c r="G143" s="102"/>
      <c r="H143" s="302"/>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4" s="20" customFormat="1" x14ac:dyDescent="0.25">
      <c r="A144" s="157"/>
      <c r="B144" s="247"/>
      <c r="C144" s="248"/>
      <c r="D144" s="247"/>
      <c r="E144" s="248"/>
      <c r="F144" s="191"/>
      <c r="G144" s="102"/>
      <c r="H144" s="299"/>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4" s="20" customFormat="1" x14ac:dyDescent="0.25">
      <c r="A145" s="155"/>
      <c r="B145" s="249"/>
      <c r="C145" s="250"/>
      <c r="D145" s="249"/>
      <c r="E145" s="250"/>
      <c r="F145" s="190"/>
      <c r="G145" s="102"/>
      <c r="H145" s="302"/>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4" s="20" customFormat="1" x14ac:dyDescent="0.25">
      <c r="A146" s="38"/>
      <c r="B146" s="22"/>
      <c r="C146" s="22"/>
      <c r="D146" s="22"/>
      <c r="E146" s="22"/>
      <c r="F146" s="22"/>
      <c r="G146" s="30"/>
      <c r="H146" s="44"/>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4"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182"/>
      <c r="Z147" s="182"/>
      <c r="AA147" s="182"/>
      <c r="AB147" s="182"/>
      <c r="AC147" s="182"/>
      <c r="AD147" s="182"/>
      <c r="AE147" s="182"/>
    </row>
    <row r="148" spans="1:44" s="20" customFormat="1" x14ac:dyDescent="0.25">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row>
    <row r="149" spans="1:44" s="20" customFormat="1" x14ac:dyDescent="0.25">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row>
    <row r="150" spans="1:44" s="20" customFormat="1" x14ac:dyDescent="0.25">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row>
    <row r="151" spans="1:44" s="20" customFormat="1" x14ac:dyDescent="0.25">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row>
    <row r="152" spans="1:44" s="20" customFormat="1" x14ac:dyDescent="0.25">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row>
    <row r="153" spans="1:44" s="20" customFormat="1" x14ac:dyDescent="0.25">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row>
    <row r="154" spans="1:44" s="20" customFormat="1" x14ac:dyDescent="0.25">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row>
    <row r="155" spans="1:44" s="20" customFormat="1" x14ac:dyDescent="0.25">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Q155"/>
      <c r="AR155"/>
    </row>
    <row r="156" spans="1:44" s="20" customFormat="1" x14ac:dyDescent="0.25">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Q156"/>
      <c r="AR156"/>
    </row>
    <row r="157" spans="1:44" s="20" customFormat="1" x14ac:dyDescent="0.25">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Q157"/>
      <c r="AR157"/>
    </row>
    <row r="158" spans="1:44" s="20" customFormat="1" x14ac:dyDescent="0.25">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Q158"/>
      <c r="AR158"/>
    </row>
    <row r="159" spans="1:44" s="20" customFormat="1" x14ac:dyDescent="0.25">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Q159"/>
      <c r="AR159"/>
    </row>
    <row r="160" spans="1:44" s="20" customFormat="1" x14ac:dyDescent="0.25">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Q160"/>
      <c r="AR160"/>
    </row>
    <row r="161" spans="1:44" s="20" customFormat="1" x14ac:dyDescent="0.25">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Q161"/>
      <c r="AR161"/>
    </row>
    <row r="162" spans="1:44" s="20" customFormat="1" x14ac:dyDescent="0.25">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Q162"/>
      <c r="AR162"/>
    </row>
    <row r="163" spans="1:44" s="20" customFormat="1" x14ac:dyDescent="0.25">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Q163"/>
      <c r="AR163"/>
    </row>
    <row r="164" spans="1:44" s="20" customFormat="1" x14ac:dyDescent="0.25">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Q164"/>
      <c r="AR164"/>
    </row>
    <row r="165" spans="1:44" s="20" customFormat="1" x14ac:dyDescent="0.25">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Q165"/>
      <c r="AR165"/>
    </row>
    <row r="166" spans="1:44" s="20" customFormat="1" x14ac:dyDescent="0.25">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Q166"/>
      <c r="AR166"/>
    </row>
    <row r="167" spans="1:44" s="20" customFormat="1" x14ac:dyDescent="0.25">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Q167"/>
      <c r="AR167"/>
    </row>
    <row r="168" spans="1:44" x14ac:dyDescent="0.25">
      <c r="A168" s="20"/>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20"/>
      <c r="AG168" s="20"/>
      <c r="AH168" s="20"/>
      <c r="AI168" s="20"/>
      <c r="AJ168" s="20"/>
      <c r="AK168" s="20"/>
      <c r="AL168" s="20"/>
      <c r="AM168" s="20"/>
      <c r="AN168" s="20"/>
      <c r="AO168" s="20"/>
      <c r="AP168" s="20"/>
    </row>
    <row r="169" spans="1:44" x14ac:dyDescent="0.25">
      <c r="A169" s="20"/>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20"/>
      <c r="AG169" s="20"/>
      <c r="AH169" s="20"/>
      <c r="AI169" s="20"/>
      <c r="AJ169" s="20"/>
      <c r="AK169" s="20"/>
      <c r="AL169" s="20"/>
      <c r="AM169" s="20"/>
      <c r="AN169" s="20"/>
      <c r="AO169" s="20"/>
      <c r="AP169" s="20"/>
    </row>
    <row r="170" spans="1:44" x14ac:dyDescent="0.25">
      <c r="A170" s="20"/>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20"/>
      <c r="AG170" s="20"/>
      <c r="AH170" s="20"/>
      <c r="AI170" s="20"/>
      <c r="AJ170" s="20"/>
      <c r="AK170" s="20"/>
      <c r="AL170" s="20"/>
      <c r="AM170" s="20"/>
      <c r="AN170" s="20"/>
      <c r="AO170" s="20"/>
      <c r="AP170" s="20"/>
    </row>
    <row r="171" spans="1:44" x14ac:dyDescent="0.25">
      <c r="A171" s="20"/>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20"/>
      <c r="AG171" s="20"/>
      <c r="AH171" s="20"/>
      <c r="AI171" s="20"/>
      <c r="AJ171" s="20"/>
      <c r="AK171" s="20"/>
      <c r="AL171" s="20"/>
      <c r="AM171" s="20"/>
      <c r="AN171" s="20"/>
      <c r="AO171" s="20"/>
      <c r="AP171" s="20"/>
    </row>
    <row r="172" spans="1:44" x14ac:dyDescent="0.25">
      <c r="A172" s="20"/>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20"/>
      <c r="AG172" s="20"/>
      <c r="AH172" s="20"/>
      <c r="AI172" s="20"/>
      <c r="AJ172" s="20"/>
      <c r="AK172" s="20"/>
      <c r="AL172" s="20"/>
      <c r="AM172" s="20"/>
      <c r="AN172" s="20"/>
      <c r="AO172" s="20"/>
      <c r="AP172" s="20"/>
    </row>
    <row r="173" spans="1:44" x14ac:dyDescent="0.25">
      <c r="A173" s="20"/>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20"/>
      <c r="AG173" s="20"/>
      <c r="AH173" s="20"/>
      <c r="AI173" s="20"/>
      <c r="AJ173" s="20"/>
      <c r="AK173" s="20"/>
      <c r="AL173" s="20"/>
      <c r="AM173" s="20"/>
      <c r="AN173" s="20"/>
      <c r="AO173" s="20"/>
      <c r="AP173" s="20"/>
    </row>
    <row r="174" spans="1:44" x14ac:dyDescent="0.25">
      <c r="A174" s="20"/>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20"/>
      <c r="AG174" s="20"/>
      <c r="AH174" s="20"/>
      <c r="AI174" s="20"/>
      <c r="AJ174" s="20"/>
      <c r="AK174" s="20"/>
      <c r="AL174" s="20"/>
      <c r="AM174" s="20"/>
      <c r="AN174" s="20"/>
      <c r="AO174" s="20"/>
      <c r="AP174" s="20"/>
    </row>
    <row r="175" spans="1:44" x14ac:dyDescent="0.25">
      <c r="A175" s="20"/>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20"/>
      <c r="AG175" s="20"/>
      <c r="AH175" s="20"/>
      <c r="AI175" s="20"/>
      <c r="AJ175" s="20"/>
      <c r="AK175" s="20"/>
      <c r="AL175" s="20"/>
      <c r="AM175" s="20"/>
      <c r="AN175" s="20"/>
      <c r="AO175" s="20"/>
      <c r="AP175" s="20"/>
    </row>
    <row r="176" spans="1:44" x14ac:dyDescent="0.25">
      <c r="A176" s="20"/>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20"/>
      <c r="AG176" s="20"/>
      <c r="AH176" s="20"/>
      <c r="AI176" s="20"/>
      <c r="AJ176" s="20"/>
      <c r="AK176" s="20"/>
      <c r="AL176" s="20"/>
      <c r="AM176" s="20"/>
      <c r="AN176" s="20"/>
      <c r="AO176" s="20"/>
      <c r="AP176" s="20"/>
    </row>
    <row r="177" spans="1:42" x14ac:dyDescent="0.25">
      <c r="A177" s="20"/>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20"/>
      <c r="AG177" s="20"/>
      <c r="AH177" s="20"/>
      <c r="AI177" s="20"/>
      <c r="AJ177" s="20"/>
      <c r="AK177" s="20"/>
      <c r="AL177" s="20"/>
      <c r="AM177" s="20"/>
      <c r="AN177" s="20"/>
      <c r="AO177" s="20"/>
      <c r="AP177" s="20"/>
    </row>
    <row r="178" spans="1:42" x14ac:dyDescent="0.25">
      <c r="A178" s="20"/>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20"/>
      <c r="AG178" s="20"/>
      <c r="AH178" s="20"/>
      <c r="AI178" s="20"/>
      <c r="AJ178" s="20"/>
      <c r="AK178" s="20"/>
      <c r="AL178" s="20"/>
      <c r="AM178" s="20"/>
      <c r="AN178" s="20"/>
      <c r="AO178" s="20"/>
      <c r="AP178" s="20"/>
    </row>
    <row r="179" spans="1:42" x14ac:dyDescent="0.25">
      <c r="A179" s="20"/>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20"/>
      <c r="AG179" s="20"/>
      <c r="AH179" s="20"/>
      <c r="AI179" s="20"/>
      <c r="AJ179" s="20"/>
      <c r="AK179" s="20"/>
      <c r="AL179" s="20"/>
      <c r="AM179" s="20"/>
      <c r="AN179" s="20"/>
      <c r="AO179" s="20"/>
      <c r="AP179" s="20"/>
    </row>
    <row r="180" spans="1:42" x14ac:dyDescent="0.25">
      <c r="A180" s="20"/>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20"/>
      <c r="AG180" s="20"/>
      <c r="AH180" s="20"/>
      <c r="AI180" s="20"/>
      <c r="AJ180" s="20"/>
      <c r="AK180" s="20"/>
      <c r="AL180" s="20"/>
      <c r="AM180" s="20"/>
      <c r="AN180" s="20"/>
      <c r="AO180" s="20"/>
      <c r="AP180" s="20"/>
    </row>
    <row r="181" spans="1:42" x14ac:dyDescent="0.25">
      <c r="A181" s="20"/>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20"/>
      <c r="AG181" s="20"/>
      <c r="AH181" s="20"/>
      <c r="AI181" s="20"/>
      <c r="AJ181" s="20"/>
      <c r="AK181" s="20"/>
      <c r="AL181" s="20"/>
      <c r="AM181" s="20"/>
      <c r="AN181" s="20"/>
      <c r="AO181" s="20"/>
      <c r="AP181" s="20"/>
    </row>
    <row r="182" spans="1:42" x14ac:dyDescent="0.25">
      <c r="A182" s="20"/>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20"/>
      <c r="AG182" s="20"/>
      <c r="AH182" s="20"/>
      <c r="AI182" s="20"/>
      <c r="AJ182" s="20"/>
      <c r="AK182" s="20"/>
      <c r="AL182" s="20"/>
      <c r="AM182" s="20"/>
      <c r="AN182" s="20"/>
      <c r="AO182" s="20"/>
      <c r="AP182" s="20"/>
    </row>
    <row r="183" spans="1:42" x14ac:dyDescent="0.25">
      <c r="A183" s="20"/>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20"/>
      <c r="AG183" s="20"/>
      <c r="AH183" s="20"/>
      <c r="AI183" s="20"/>
      <c r="AJ183" s="20"/>
      <c r="AK183" s="20"/>
      <c r="AL183" s="20"/>
      <c r="AM183" s="20"/>
      <c r="AN183" s="20"/>
      <c r="AO183" s="20"/>
      <c r="AP183" s="20"/>
    </row>
    <row r="184" spans="1:42" x14ac:dyDescent="0.25">
      <c r="A184" s="20"/>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20"/>
      <c r="AG184" s="20"/>
      <c r="AH184" s="20"/>
      <c r="AI184" s="20"/>
      <c r="AJ184" s="20"/>
      <c r="AK184" s="20"/>
      <c r="AL184" s="20"/>
      <c r="AM184" s="20"/>
      <c r="AN184" s="20"/>
      <c r="AO184" s="20"/>
      <c r="AP184" s="20"/>
    </row>
    <row r="185" spans="1:42" x14ac:dyDescent="0.25">
      <c r="A185" s="20"/>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20"/>
      <c r="AG185" s="20"/>
      <c r="AH185" s="20"/>
      <c r="AI185" s="20"/>
      <c r="AJ185" s="20"/>
      <c r="AK185" s="20"/>
      <c r="AL185" s="20"/>
      <c r="AM185" s="20"/>
      <c r="AN185" s="20"/>
      <c r="AO185" s="20"/>
      <c r="AP185" s="20"/>
    </row>
    <row r="186" spans="1:42" x14ac:dyDescent="0.25">
      <c r="A186" s="20"/>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20"/>
      <c r="AG186" s="20"/>
      <c r="AH186" s="20"/>
      <c r="AI186" s="20"/>
      <c r="AJ186" s="20"/>
      <c r="AK186" s="20"/>
      <c r="AL186" s="20"/>
      <c r="AM186" s="20"/>
      <c r="AN186" s="20"/>
      <c r="AO186" s="20"/>
      <c r="AP186" s="20"/>
    </row>
    <row r="187" spans="1:42" x14ac:dyDescent="0.25">
      <c r="A187" s="20"/>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20"/>
      <c r="AG187" s="20"/>
      <c r="AH187" s="20"/>
      <c r="AI187" s="20"/>
      <c r="AJ187" s="20"/>
      <c r="AK187" s="20"/>
      <c r="AL187" s="20"/>
      <c r="AM187" s="20"/>
      <c r="AN187" s="20"/>
      <c r="AO187" s="20"/>
      <c r="AP187" s="20"/>
    </row>
    <row r="188" spans="1:42" x14ac:dyDescent="0.25">
      <c r="A188" s="20"/>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20"/>
      <c r="AG188" s="20"/>
      <c r="AH188" s="20"/>
      <c r="AI188" s="20"/>
      <c r="AJ188" s="20"/>
      <c r="AK188" s="20"/>
      <c r="AL188" s="20"/>
      <c r="AM188" s="20"/>
      <c r="AN188" s="20"/>
      <c r="AO188" s="20"/>
      <c r="AP188" s="20"/>
    </row>
    <row r="189" spans="1:42" x14ac:dyDescent="0.25">
      <c r="A189" s="20"/>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20"/>
      <c r="AG189" s="20"/>
      <c r="AH189" s="20"/>
      <c r="AI189" s="20"/>
      <c r="AJ189" s="20"/>
      <c r="AK189" s="20"/>
      <c r="AL189" s="20"/>
      <c r="AM189" s="20"/>
      <c r="AN189" s="20"/>
      <c r="AO189" s="20"/>
      <c r="AP189" s="20"/>
    </row>
    <row r="190" spans="1:42" x14ac:dyDescent="0.25">
      <c r="A190" s="20"/>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20"/>
      <c r="AG190" s="20"/>
      <c r="AH190" s="20"/>
      <c r="AI190" s="20"/>
      <c r="AJ190" s="20"/>
      <c r="AK190" s="20"/>
      <c r="AL190" s="20"/>
      <c r="AM190" s="20"/>
      <c r="AN190" s="20"/>
      <c r="AO190" s="20"/>
      <c r="AP190" s="20"/>
    </row>
    <row r="191" spans="1:42" x14ac:dyDescent="0.25">
      <c r="A191" s="20"/>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20"/>
      <c r="AG191" s="20"/>
      <c r="AH191" s="20"/>
      <c r="AI191" s="20"/>
      <c r="AJ191" s="20"/>
      <c r="AK191" s="20"/>
      <c r="AL191" s="20"/>
      <c r="AM191" s="20"/>
      <c r="AN191" s="20"/>
      <c r="AO191" s="20"/>
      <c r="AP191" s="20"/>
    </row>
    <row r="192" spans="1:42" x14ac:dyDescent="0.25">
      <c r="A192" s="20"/>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20"/>
      <c r="AG192" s="20"/>
      <c r="AH192" s="20"/>
      <c r="AI192" s="20"/>
      <c r="AJ192" s="20"/>
      <c r="AK192" s="20"/>
      <c r="AL192" s="20"/>
      <c r="AM192" s="20"/>
      <c r="AN192" s="20"/>
      <c r="AO192" s="20"/>
      <c r="AP192" s="20"/>
    </row>
    <row r="193" spans="1:42" x14ac:dyDescent="0.25">
      <c r="A193" s="20"/>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20"/>
      <c r="AG193" s="20"/>
      <c r="AH193" s="20"/>
      <c r="AI193" s="20"/>
      <c r="AJ193" s="20"/>
      <c r="AK193" s="20"/>
      <c r="AL193" s="20"/>
      <c r="AM193" s="20"/>
      <c r="AN193" s="20"/>
      <c r="AO193" s="20"/>
      <c r="AP193" s="20"/>
    </row>
    <row r="194" spans="1:42" x14ac:dyDescent="0.25">
      <c r="A194" s="20"/>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20"/>
      <c r="AG194" s="20"/>
      <c r="AH194" s="20"/>
      <c r="AI194" s="20"/>
      <c r="AJ194" s="20"/>
      <c r="AK194" s="20"/>
      <c r="AL194" s="20"/>
      <c r="AM194" s="20"/>
      <c r="AN194" s="20"/>
      <c r="AO194" s="20"/>
      <c r="AP194" s="20"/>
    </row>
    <row r="195" spans="1:42" x14ac:dyDescent="0.25">
      <c r="A195" s="20"/>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20"/>
      <c r="AG195" s="20"/>
      <c r="AH195" s="20"/>
      <c r="AI195" s="20"/>
      <c r="AJ195" s="20"/>
      <c r="AK195" s="20"/>
      <c r="AL195" s="20"/>
      <c r="AM195" s="20"/>
      <c r="AN195" s="20"/>
      <c r="AO195" s="20"/>
      <c r="AP195" s="20"/>
    </row>
    <row r="196" spans="1:42" x14ac:dyDescent="0.25">
      <c r="A196" s="20"/>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20"/>
      <c r="AG196" s="20"/>
      <c r="AH196" s="20"/>
      <c r="AI196" s="20"/>
      <c r="AJ196" s="20"/>
      <c r="AK196" s="20"/>
      <c r="AL196" s="20"/>
      <c r="AM196" s="20"/>
      <c r="AN196" s="20"/>
      <c r="AO196" s="20"/>
      <c r="AP196" s="20"/>
    </row>
    <row r="197" spans="1:42" x14ac:dyDescent="0.25">
      <c r="A197" s="20"/>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20"/>
      <c r="AG197" s="20"/>
      <c r="AH197" s="20"/>
      <c r="AI197" s="20"/>
      <c r="AJ197" s="20"/>
      <c r="AK197" s="20"/>
      <c r="AL197" s="20"/>
      <c r="AM197" s="20"/>
      <c r="AN197" s="20"/>
      <c r="AO197" s="20"/>
      <c r="AP197" s="20"/>
    </row>
    <row r="198" spans="1:42" x14ac:dyDescent="0.25">
      <c r="A198" s="20"/>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20"/>
      <c r="AG198" s="20"/>
      <c r="AH198" s="20"/>
      <c r="AI198" s="20"/>
      <c r="AJ198" s="20"/>
      <c r="AK198" s="20"/>
      <c r="AL198" s="20"/>
      <c r="AM198" s="20"/>
      <c r="AN198" s="20"/>
      <c r="AO198" s="20"/>
      <c r="AP198" s="20"/>
    </row>
    <row r="199" spans="1:42" x14ac:dyDescent="0.25">
      <c r="A199" s="20"/>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20"/>
      <c r="AG199" s="20"/>
      <c r="AH199" s="20"/>
      <c r="AI199" s="20"/>
      <c r="AJ199" s="20"/>
      <c r="AK199" s="20"/>
      <c r="AL199" s="20"/>
      <c r="AM199" s="20"/>
      <c r="AN199" s="20"/>
      <c r="AO199" s="20"/>
      <c r="AP199" s="20"/>
    </row>
    <row r="200" spans="1:42" x14ac:dyDescent="0.25">
      <c r="A200" s="20"/>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20"/>
      <c r="AG200" s="20"/>
      <c r="AH200" s="20"/>
      <c r="AI200" s="20"/>
      <c r="AJ200" s="20"/>
      <c r="AK200" s="20"/>
      <c r="AL200" s="20"/>
      <c r="AM200" s="20"/>
      <c r="AN200" s="20"/>
      <c r="AO200" s="20"/>
      <c r="AP200" s="20"/>
    </row>
    <row r="201" spans="1:42" x14ac:dyDescent="0.25">
      <c r="A201" s="20"/>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20"/>
      <c r="AG201" s="20"/>
      <c r="AH201" s="20"/>
      <c r="AI201" s="20"/>
      <c r="AJ201" s="20"/>
      <c r="AK201" s="20"/>
      <c r="AL201" s="20"/>
      <c r="AM201" s="20"/>
      <c r="AN201" s="20"/>
      <c r="AO201" s="20"/>
      <c r="AP201" s="20"/>
    </row>
    <row r="202" spans="1:42" x14ac:dyDescent="0.25">
      <c r="A202" s="20"/>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20"/>
      <c r="AG202" s="20"/>
      <c r="AH202" s="20"/>
      <c r="AI202" s="20"/>
      <c r="AJ202" s="20"/>
      <c r="AK202" s="20"/>
      <c r="AL202" s="20"/>
      <c r="AM202" s="20"/>
      <c r="AN202" s="20"/>
      <c r="AO202" s="20"/>
      <c r="AP202" s="20"/>
    </row>
    <row r="203" spans="1:42" x14ac:dyDescent="0.25">
      <c r="A203" s="20"/>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20"/>
      <c r="AG203" s="20"/>
      <c r="AH203" s="20"/>
      <c r="AI203" s="20"/>
      <c r="AJ203" s="20"/>
      <c r="AK203" s="20"/>
      <c r="AL203" s="20"/>
      <c r="AM203" s="20"/>
      <c r="AN203" s="20"/>
      <c r="AO203" s="20"/>
      <c r="AP203" s="20"/>
    </row>
    <row r="204" spans="1:42" x14ac:dyDescent="0.25">
      <c r="A204" s="20"/>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20"/>
      <c r="AG204" s="20"/>
      <c r="AH204" s="20"/>
      <c r="AI204" s="20"/>
      <c r="AJ204" s="20"/>
      <c r="AK204" s="20"/>
      <c r="AL204" s="20"/>
      <c r="AM204" s="20"/>
      <c r="AN204" s="20"/>
      <c r="AO204" s="20"/>
      <c r="AP204" s="20"/>
    </row>
    <row r="205" spans="1:42" x14ac:dyDescent="0.25">
      <c r="A205" s="20"/>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20"/>
      <c r="AG205" s="20"/>
      <c r="AH205" s="20"/>
      <c r="AI205" s="20"/>
      <c r="AJ205" s="20"/>
      <c r="AK205" s="20"/>
      <c r="AL205" s="20"/>
      <c r="AM205" s="20"/>
      <c r="AN205" s="20"/>
      <c r="AO205" s="20"/>
      <c r="AP205" s="20"/>
    </row>
    <row r="206" spans="1:42" x14ac:dyDescent="0.25">
      <c r="A206" s="20"/>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20"/>
      <c r="AG206" s="20"/>
      <c r="AH206" s="20"/>
      <c r="AI206" s="20"/>
      <c r="AJ206" s="20"/>
      <c r="AK206" s="20"/>
      <c r="AL206" s="20"/>
      <c r="AM206" s="20"/>
      <c r="AN206" s="20"/>
      <c r="AO206" s="20"/>
      <c r="AP206" s="20"/>
    </row>
    <row r="207" spans="1:42" x14ac:dyDescent="0.25">
      <c r="A207" s="20"/>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20"/>
      <c r="AG207" s="20"/>
      <c r="AH207" s="20"/>
      <c r="AI207" s="20"/>
      <c r="AJ207" s="20"/>
      <c r="AK207" s="20"/>
      <c r="AL207" s="20"/>
      <c r="AM207" s="20"/>
      <c r="AN207" s="20"/>
      <c r="AO207" s="20"/>
      <c r="AP207" s="20"/>
    </row>
    <row r="208" spans="1:42" x14ac:dyDescent="0.25">
      <c r="A208" s="20"/>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20"/>
      <c r="AG208" s="20"/>
      <c r="AH208" s="20"/>
      <c r="AI208" s="20"/>
      <c r="AJ208" s="20"/>
      <c r="AK208" s="20"/>
      <c r="AL208" s="20"/>
      <c r="AM208" s="20"/>
      <c r="AN208" s="20"/>
      <c r="AO208" s="20"/>
      <c r="AP208" s="20"/>
    </row>
    <row r="209" spans="1:42" x14ac:dyDescent="0.25">
      <c r="A209" s="20"/>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20"/>
      <c r="AG209" s="20"/>
      <c r="AH209" s="20"/>
      <c r="AI209" s="20"/>
      <c r="AJ209" s="20"/>
      <c r="AK209" s="20"/>
      <c r="AL209" s="20"/>
      <c r="AM209" s="20"/>
      <c r="AN209" s="20"/>
      <c r="AO209" s="20"/>
      <c r="AP209" s="20"/>
    </row>
    <row r="210" spans="1:42" x14ac:dyDescent="0.25">
      <c r="A210" s="20"/>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20"/>
      <c r="AG210" s="20"/>
      <c r="AH210" s="20"/>
      <c r="AI210" s="20"/>
      <c r="AJ210" s="20"/>
      <c r="AK210" s="20"/>
      <c r="AL210" s="20"/>
      <c r="AM210" s="20"/>
      <c r="AN210" s="20"/>
      <c r="AO210" s="20"/>
      <c r="AP210" s="20"/>
    </row>
    <row r="211" spans="1:42" x14ac:dyDescent="0.25">
      <c r="A211" s="20"/>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20"/>
      <c r="AG211" s="20"/>
      <c r="AH211" s="20"/>
      <c r="AI211" s="20"/>
      <c r="AJ211" s="20"/>
      <c r="AK211" s="20"/>
      <c r="AL211" s="20"/>
      <c r="AM211" s="20"/>
      <c r="AN211" s="20"/>
      <c r="AO211" s="20"/>
      <c r="AP211" s="20"/>
    </row>
    <row r="212" spans="1:42" x14ac:dyDescent="0.25">
      <c r="A212" s="20"/>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20"/>
      <c r="AG212" s="20"/>
      <c r="AH212" s="20"/>
      <c r="AI212" s="20"/>
      <c r="AJ212" s="20"/>
      <c r="AK212" s="20"/>
      <c r="AL212" s="20"/>
      <c r="AM212" s="20"/>
      <c r="AN212" s="20"/>
      <c r="AO212" s="20"/>
      <c r="AP212" s="20"/>
    </row>
    <row r="213" spans="1:42" x14ac:dyDescent="0.25">
      <c r="A213" s="20"/>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20"/>
      <c r="AG213" s="20"/>
      <c r="AH213" s="20"/>
      <c r="AI213" s="20"/>
      <c r="AJ213" s="20"/>
      <c r="AK213" s="20"/>
      <c r="AL213" s="20"/>
      <c r="AM213" s="20"/>
      <c r="AN213" s="20"/>
      <c r="AO213" s="20"/>
      <c r="AP213" s="20"/>
    </row>
    <row r="214" spans="1:42" x14ac:dyDescent="0.25">
      <c r="A214" s="20"/>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20"/>
      <c r="AG214" s="20"/>
      <c r="AH214" s="20"/>
      <c r="AI214" s="20"/>
      <c r="AJ214" s="20"/>
      <c r="AK214" s="20"/>
      <c r="AL214" s="20"/>
      <c r="AM214" s="20"/>
      <c r="AN214" s="20"/>
      <c r="AO214" s="20"/>
      <c r="AP214" s="20"/>
    </row>
    <row r="215" spans="1:42" x14ac:dyDescent="0.25">
      <c r="A215" s="20"/>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20"/>
      <c r="AG215" s="20"/>
      <c r="AH215" s="20"/>
      <c r="AI215" s="20"/>
      <c r="AJ215" s="20"/>
      <c r="AK215" s="20"/>
      <c r="AL215" s="20"/>
      <c r="AM215" s="20"/>
      <c r="AN215" s="20"/>
      <c r="AO215" s="20"/>
      <c r="AP215" s="20"/>
    </row>
    <row r="216" spans="1:42" x14ac:dyDescent="0.25">
      <c r="A216" s="20"/>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20"/>
      <c r="AG216" s="20"/>
      <c r="AH216" s="20"/>
      <c r="AI216" s="20"/>
      <c r="AJ216" s="20"/>
      <c r="AK216" s="20"/>
      <c r="AL216" s="20"/>
      <c r="AM216" s="20"/>
      <c r="AN216" s="20"/>
      <c r="AO216" s="20"/>
      <c r="AP216" s="20"/>
    </row>
    <row r="217" spans="1:42" x14ac:dyDescent="0.25">
      <c r="A217" s="20"/>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20"/>
      <c r="AG217" s="20"/>
      <c r="AH217" s="20"/>
      <c r="AI217" s="20"/>
      <c r="AJ217" s="20"/>
      <c r="AK217" s="20"/>
      <c r="AL217" s="20"/>
      <c r="AM217" s="20"/>
      <c r="AN217" s="20"/>
      <c r="AO217" s="20"/>
      <c r="AP217" s="20"/>
    </row>
    <row r="218" spans="1:42" x14ac:dyDescent="0.25">
      <c r="A218" s="20"/>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20"/>
      <c r="AG218" s="20"/>
      <c r="AH218" s="20"/>
      <c r="AI218" s="20"/>
      <c r="AJ218" s="20"/>
      <c r="AK218" s="20"/>
      <c r="AL218" s="20"/>
      <c r="AM218" s="20"/>
      <c r="AN218" s="20"/>
      <c r="AO218" s="20"/>
      <c r="AP218" s="20"/>
    </row>
    <row r="219" spans="1:42" x14ac:dyDescent="0.25">
      <c r="A219" s="20"/>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20"/>
      <c r="AG219" s="20"/>
      <c r="AH219" s="20"/>
      <c r="AI219" s="20"/>
      <c r="AJ219" s="20"/>
      <c r="AK219" s="20"/>
      <c r="AL219" s="20"/>
      <c r="AM219" s="20"/>
      <c r="AN219" s="20"/>
      <c r="AO219" s="20"/>
      <c r="AP219" s="20"/>
    </row>
    <row r="220" spans="1:42" x14ac:dyDescent="0.25">
      <c r="A220" s="20"/>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20"/>
      <c r="AG220" s="20"/>
      <c r="AH220" s="20"/>
      <c r="AI220" s="20"/>
      <c r="AJ220" s="20"/>
      <c r="AK220" s="20"/>
      <c r="AL220" s="20"/>
      <c r="AM220" s="20"/>
      <c r="AN220" s="20"/>
      <c r="AO220" s="20"/>
      <c r="AP220" s="20"/>
    </row>
    <row r="221" spans="1:42" x14ac:dyDescent="0.25">
      <c r="A221" s="20"/>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20"/>
      <c r="AG221" s="20"/>
      <c r="AH221" s="20"/>
      <c r="AI221" s="20"/>
      <c r="AJ221" s="20"/>
      <c r="AK221" s="20"/>
      <c r="AL221" s="20"/>
      <c r="AM221" s="20"/>
      <c r="AN221" s="20"/>
      <c r="AO221" s="20"/>
      <c r="AP221" s="20"/>
    </row>
    <row r="222" spans="1:42" x14ac:dyDescent="0.25">
      <c r="A222" s="20"/>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20"/>
      <c r="AG222" s="20"/>
      <c r="AH222" s="20"/>
      <c r="AI222" s="20"/>
      <c r="AJ222" s="20"/>
      <c r="AK222" s="20"/>
      <c r="AL222" s="20"/>
      <c r="AM222" s="20"/>
      <c r="AN222" s="20"/>
      <c r="AO222" s="20"/>
      <c r="AP222" s="20"/>
    </row>
    <row r="223" spans="1:42" x14ac:dyDescent="0.25">
      <c r="A223" s="20"/>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20"/>
      <c r="AG223" s="20"/>
      <c r="AH223" s="20"/>
      <c r="AI223" s="20"/>
      <c r="AJ223" s="20"/>
      <c r="AK223" s="20"/>
      <c r="AL223" s="20"/>
      <c r="AM223" s="20"/>
      <c r="AN223" s="20"/>
      <c r="AO223" s="20"/>
      <c r="AP223" s="20"/>
    </row>
    <row r="224" spans="1:42" x14ac:dyDescent="0.25">
      <c r="A224" s="20"/>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20"/>
      <c r="AG224" s="20"/>
      <c r="AH224" s="20"/>
      <c r="AI224" s="20"/>
      <c r="AJ224" s="20"/>
      <c r="AK224" s="20"/>
      <c r="AL224" s="20"/>
      <c r="AM224" s="20"/>
      <c r="AN224" s="20"/>
      <c r="AO224" s="20"/>
      <c r="AP224" s="20"/>
    </row>
    <row r="225" spans="1:42" x14ac:dyDescent="0.25">
      <c r="A225" s="20"/>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20"/>
      <c r="AG225" s="20"/>
      <c r="AH225" s="20"/>
      <c r="AI225" s="20"/>
      <c r="AJ225" s="20"/>
      <c r="AK225" s="20"/>
      <c r="AL225" s="20"/>
      <c r="AM225" s="20"/>
      <c r="AN225" s="20"/>
      <c r="AO225" s="20"/>
      <c r="AP225" s="20"/>
    </row>
    <row r="226" spans="1:42" x14ac:dyDescent="0.25">
      <c r="A226" s="20"/>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20"/>
      <c r="AG226" s="20"/>
      <c r="AH226" s="20"/>
      <c r="AI226" s="20"/>
      <c r="AJ226" s="20"/>
      <c r="AK226" s="20"/>
      <c r="AL226" s="20"/>
      <c r="AM226" s="20"/>
      <c r="AN226" s="20"/>
      <c r="AO226" s="20"/>
      <c r="AP226" s="20"/>
    </row>
    <row r="227" spans="1:42" x14ac:dyDescent="0.25">
      <c r="A227" s="20"/>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20"/>
      <c r="AG227" s="20"/>
      <c r="AH227" s="20"/>
      <c r="AI227" s="20"/>
      <c r="AJ227" s="20"/>
      <c r="AK227" s="20"/>
      <c r="AL227" s="20"/>
      <c r="AM227" s="20"/>
      <c r="AN227" s="20"/>
      <c r="AO227" s="20"/>
      <c r="AP227" s="20"/>
    </row>
    <row r="228" spans="1:42" x14ac:dyDescent="0.25">
      <c r="A228" s="20"/>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20"/>
      <c r="AG228" s="20"/>
      <c r="AH228" s="20"/>
      <c r="AI228" s="20"/>
      <c r="AJ228" s="20"/>
      <c r="AK228" s="20"/>
      <c r="AL228" s="20"/>
      <c r="AM228" s="20"/>
      <c r="AN228" s="20"/>
      <c r="AO228" s="20"/>
      <c r="AP228" s="20"/>
    </row>
    <row r="229" spans="1:42" x14ac:dyDescent="0.25">
      <c r="A229" s="20"/>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20"/>
      <c r="AG229" s="20"/>
      <c r="AH229" s="20"/>
      <c r="AI229" s="20"/>
      <c r="AJ229" s="20"/>
      <c r="AK229" s="20"/>
      <c r="AL229" s="20"/>
      <c r="AM229" s="20"/>
      <c r="AN229" s="20"/>
      <c r="AO229" s="20"/>
      <c r="AP229" s="20"/>
    </row>
    <row r="230" spans="1:42" x14ac:dyDescent="0.25">
      <c r="A230" s="20"/>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20"/>
      <c r="AG230" s="20"/>
      <c r="AH230" s="20"/>
      <c r="AI230" s="20"/>
      <c r="AJ230" s="20"/>
      <c r="AK230" s="20"/>
      <c r="AL230" s="20"/>
      <c r="AM230" s="20"/>
      <c r="AN230" s="20"/>
      <c r="AO230" s="20"/>
      <c r="AP230" s="20"/>
    </row>
    <row r="231" spans="1:42" x14ac:dyDescent="0.25">
      <c r="A231" s="20"/>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20"/>
      <c r="AG231" s="20"/>
      <c r="AH231" s="20"/>
      <c r="AI231" s="20"/>
      <c r="AJ231" s="20"/>
      <c r="AK231" s="20"/>
      <c r="AL231" s="20"/>
      <c r="AM231" s="20"/>
      <c r="AN231" s="20"/>
      <c r="AO231" s="20"/>
      <c r="AP231" s="20"/>
    </row>
    <row r="232" spans="1:42" x14ac:dyDescent="0.25">
      <c r="A232" s="20"/>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20"/>
      <c r="AG232" s="20"/>
      <c r="AH232" s="20"/>
      <c r="AI232" s="20"/>
      <c r="AJ232" s="20"/>
      <c r="AK232" s="20"/>
      <c r="AL232" s="20"/>
      <c r="AM232" s="20"/>
      <c r="AN232" s="20"/>
      <c r="AO232" s="20"/>
      <c r="AP232" s="20"/>
    </row>
    <row r="233" spans="1:42" x14ac:dyDescent="0.25">
      <c r="A233" s="20"/>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c r="AE233" s="182"/>
      <c r="AF233" s="20"/>
      <c r="AG233" s="20"/>
      <c r="AH233" s="20"/>
      <c r="AI233" s="20"/>
      <c r="AJ233" s="20"/>
      <c r="AK233" s="20"/>
      <c r="AL233" s="20"/>
      <c r="AM233" s="20"/>
      <c r="AN233" s="20"/>
      <c r="AO233" s="20"/>
      <c r="AP233" s="20"/>
    </row>
    <row r="234" spans="1:42" x14ac:dyDescent="0.25">
      <c r="A234" s="20"/>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20"/>
      <c r="AG234" s="20"/>
      <c r="AH234" s="20"/>
      <c r="AI234" s="20"/>
      <c r="AJ234" s="20"/>
      <c r="AK234" s="20"/>
      <c r="AL234" s="20"/>
      <c r="AM234" s="20"/>
      <c r="AN234" s="20"/>
      <c r="AO234" s="20"/>
      <c r="AP234" s="20"/>
    </row>
    <row r="235" spans="1:42" x14ac:dyDescent="0.25">
      <c r="A235" s="20"/>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20"/>
      <c r="AG235" s="20"/>
      <c r="AH235" s="20"/>
      <c r="AI235" s="20"/>
      <c r="AJ235" s="20"/>
      <c r="AK235" s="20"/>
      <c r="AL235" s="20"/>
      <c r="AM235" s="20"/>
      <c r="AN235" s="20"/>
      <c r="AO235" s="20"/>
      <c r="AP235" s="20"/>
    </row>
    <row r="236" spans="1:42" x14ac:dyDescent="0.25">
      <c r="A236" s="20"/>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20"/>
      <c r="AG236" s="20"/>
      <c r="AH236" s="20"/>
      <c r="AI236" s="20"/>
      <c r="AJ236" s="20"/>
      <c r="AK236" s="20"/>
      <c r="AL236" s="20"/>
      <c r="AM236" s="20"/>
      <c r="AN236" s="20"/>
      <c r="AO236" s="20"/>
      <c r="AP236" s="20"/>
    </row>
    <row r="237" spans="1:42" x14ac:dyDescent="0.25">
      <c r="A237" s="20"/>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20"/>
      <c r="AG237" s="20"/>
      <c r="AH237" s="20"/>
      <c r="AI237" s="20"/>
      <c r="AJ237" s="20"/>
      <c r="AK237" s="20"/>
      <c r="AL237" s="20"/>
      <c r="AM237" s="20"/>
      <c r="AN237" s="20"/>
      <c r="AO237" s="20"/>
      <c r="AP237" s="20"/>
    </row>
    <row r="238" spans="1:42" x14ac:dyDescent="0.25">
      <c r="A238" s="20"/>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20"/>
      <c r="AG238" s="20"/>
      <c r="AH238" s="20"/>
      <c r="AI238" s="20"/>
      <c r="AJ238" s="20"/>
      <c r="AK238" s="20"/>
      <c r="AL238" s="20"/>
      <c r="AM238" s="20"/>
      <c r="AN238" s="20"/>
      <c r="AO238" s="20"/>
      <c r="AP238" s="20"/>
    </row>
    <row r="239" spans="1:42" x14ac:dyDescent="0.25">
      <c r="A239" s="20"/>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20"/>
      <c r="AG239" s="20"/>
      <c r="AH239" s="20"/>
      <c r="AI239" s="20"/>
      <c r="AJ239" s="20"/>
      <c r="AK239" s="20"/>
      <c r="AL239" s="20"/>
      <c r="AM239" s="20"/>
      <c r="AN239" s="20"/>
      <c r="AO239" s="20"/>
      <c r="AP239" s="20"/>
    </row>
    <row r="240" spans="1:42" x14ac:dyDescent="0.25">
      <c r="A240" s="20"/>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20"/>
      <c r="AG240" s="20"/>
      <c r="AH240" s="20"/>
      <c r="AI240" s="20"/>
      <c r="AJ240" s="20"/>
      <c r="AK240" s="20"/>
      <c r="AL240" s="20"/>
      <c r="AM240" s="20"/>
      <c r="AN240" s="20"/>
      <c r="AO240" s="20"/>
      <c r="AP240" s="20"/>
    </row>
    <row r="241" spans="1:42" x14ac:dyDescent="0.25">
      <c r="A241" s="20"/>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20"/>
      <c r="AG241" s="20"/>
      <c r="AH241" s="20"/>
      <c r="AI241" s="20"/>
      <c r="AJ241" s="20"/>
      <c r="AK241" s="20"/>
      <c r="AL241" s="20"/>
      <c r="AM241" s="20"/>
      <c r="AN241" s="20"/>
      <c r="AO241" s="20"/>
      <c r="AP241" s="20"/>
    </row>
    <row r="242" spans="1:42" x14ac:dyDescent="0.25">
      <c r="A242" s="20"/>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20"/>
      <c r="AG242" s="20"/>
      <c r="AH242" s="20"/>
      <c r="AI242" s="20"/>
      <c r="AJ242" s="20"/>
      <c r="AK242" s="20"/>
      <c r="AL242" s="20"/>
      <c r="AM242" s="20"/>
      <c r="AN242" s="20"/>
      <c r="AO242" s="20"/>
      <c r="AP242" s="20"/>
    </row>
    <row r="243" spans="1:42" x14ac:dyDescent="0.25">
      <c r="A243" s="20"/>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20"/>
      <c r="AG243" s="20"/>
      <c r="AH243" s="20"/>
      <c r="AI243" s="20"/>
      <c r="AJ243" s="20"/>
      <c r="AK243" s="20"/>
      <c r="AL243" s="20"/>
      <c r="AM243" s="20"/>
      <c r="AN243" s="20"/>
      <c r="AO243" s="20"/>
      <c r="AP243" s="20"/>
    </row>
    <row r="244" spans="1:42" x14ac:dyDescent="0.25">
      <c r="A244" s="20"/>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20"/>
      <c r="AG244" s="20"/>
      <c r="AH244" s="20"/>
      <c r="AI244" s="20"/>
      <c r="AJ244" s="20"/>
      <c r="AK244" s="20"/>
      <c r="AL244" s="20"/>
      <c r="AM244" s="20"/>
      <c r="AN244" s="20"/>
      <c r="AO244" s="20"/>
      <c r="AP244" s="20"/>
    </row>
    <row r="245" spans="1:42" x14ac:dyDescent="0.25">
      <c r="A245" s="20"/>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20"/>
      <c r="AG245" s="20"/>
      <c r="AH245" s="20"/>
      <c r="AI245" s="20"/>
      <c r="AJ245" s="20"/>
      <c r="AK245" s="20"/>
      <c r="AL245" s="20"/>
      <c r="AM245" s="20"/>
      <c r="AN245" s="20"/>
      <c r="AO245" s="20"/>
      <c r="AP245" s="20"/>
    </row>
    <row r="246" spans="1:42" x14ac:dyDescent="0.25">
      <c r="A246" s="20"/>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20"/>
      <c r="AG246" s="20"/>
      <c r="AH246" s="20"/>
      <c r="AI246" s="20"/>
      <c r="AJ246" s="20"/>
      <c r="AK246" s="20"/>
      <c r="AL246" s="20"/>
      <c r="AM246" s="20"/>
      <c r="AN246" s="20"/>
      <c r="AO246" s="20"/>
      <c r="AP246" s="20"/>
    </row>
    <row r="247" spans="1:42" x14ac:dyDescent="0.25">
      <c r="A247" s="20"/>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20"/>
      <c r="AG247" s="20"/>
      <c r="AH247" s="20"/>
      <c r="AI247" s="20"/>
      <c r="AJ247" s="20"/>
      <c r="AK247" s="20"/>
      <c r="AL247" s="20"/>
      <c r="AM247" s="20"/>
      <c r="AN247" s="20"/>
      <c r="AO247" s="20"/>
      <c r="AP247" s="20"/>
    </row>
    <row r="248" spans="1:42" x14ac:dyDescent="0.25">
      <c r="A248" s="20"/>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20"/>
      <c r="AG248" s="20"/>
      <c r="AH248" s="20"/>
      <c r="AI248" s="20"/>
      <c r="AJ248" s="20"/>
      <c r="AK248" s="20"/>
      <c r="AL248" s="20"/>
      <c r="AM248" s="20"/>
      <c r="AN248" s="20"/>
      <c r="AO248" s="20"/>
      <c r="AP248" s="20"/>
    </row>
    <row r="249" spans="1:42" x14ac:dyDescent="0.25">
      <c r="A249" s="20"/>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20"/>
      <c r="AG249" s="20"/>
      <c r="AH249" s="20"/>
      <c r="AI249" s="20"/>
      <c r="AJ249" s="20"/>
      <c r="AK249" s="20"/>
      <c r="AL249" s="20"/>
      <c r="AM249" s="20"/>
      <c r="AN249" s="20"/>
      <c r="AO249" s="20"/>
      <c r="AP249" s="20"/>
    </row>
    <row r="250" spans="1:42" x14ac:dyDescent="0.25">
      <c r="A250" s="20"/>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20"/>
      <c r="AG250" s="20"/>
      <c r="AH250" s="20"/>
      <c r="AI250" s="20"/>
      <c r="AJ250" s="20"/>
      <c r="AK250" s="20"/>
      <c r="AL250" s="20"/>
      <c r="AM250" s="20"/>
      <c r="AN250" s="20"/>
      <c r="AO250" s="20"/>
      <c r="AP250" s="20"/>
    </row>
    <row r="251" spans="1:42" x14ac:dyDescent="0.25">
      <c r="A251" s="20"/>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20"/>
      <c r="AG251" s="20"/>
      <c r="AH251" s="20"/>
      <c r="AI251" s="20"/>
      <c r="AJ251" s="20"/>
      <c r="AK251" s="20"/>
      <c r="AL251" s="20"/>
      <c r="AM251" s="20"/>
      <c r="AN251" s="20"/>
      <c r="AO251" s="20"/>
      <c r="AP251" s="20"/>
    </row>
    <row r="252" spans="1:42" x14ac:dyDescent="0.25">
      <c r="A252" s="20"/>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20"/>
      <c r="AG252" s="20"/>
      <c r="AH252" s="20"/>
      <c r="AI252" s="20"/>
      <c r="AJ252" s="20"/>
      <c r="AK252" s="20"/>
      <c r="AL252" s="20"/>
      <c r="AM252" s="20"/>
      <c r="AN252" s="20"/>
      <c r="AO252" s="20"/>
      <c r="AP252" s="20"/>
    </row>
    <row r="253" spans="1:42" x14ac:dyDescent="0.25">
      <c r="A253" s="20"/>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20"/>
      <c r="AG253" s="20"/>
      <c r="AH253" s="20"/>
      <c r="AI253" s="20"/>
      <c r="AJ253" s="20"/>
      <c r="AK253" s="20"/>
      <c r="AL253" s="20"/>
      <c r="AM253" s="20"/>
      <c r="AN253" s="20"/>
      <c r="AO253" s="20"/>
      <c r="AP253" s="20"/>
    </row>
    <row r="254" spans="1:42" x14ac:dyDescent="0.25">
      <c r="A254" s="20"/>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20"/>
      <c r="AG254" s="20"/>
      <c r="AH254" s="20"/>
      <c r="AI254" s="20"/>
      <c r="AJ254" s="20"/>
      <c r="AK254" s="20"/>
      <c r="AL254" s="20"/>
      <c r="AM254" s="20"/>
      <c r="AN254" s="20"/>
      <c r="AO254" s="20"/>
      <c r="AP254" s="20"/>
    </row>
    <row r="255" spans="1:42" x14ac:dyDescent="0.25">
      <c r="A255" s="20"/>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20"/>
      <c r="AG255" s="20"/>
      <c r="AH255" s="20"/>
      <c r="AI255" s="20"/>
      <c r="AJ255" s="20"/>
      <c r="AK255" s="20"/>
      <c r="AL255" s="20"/>
      <c r="AM255" s="20"/>
      <c r="AN255" s="20"/>
      <c r="AO255" s="20"/>
      <c r="AP255" s="20"/>
    </row>
    <row r="256" spans="1:42" x14ac:dyDescent="0.25">
      <c r="A256" s="20"/>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20"/>
      <c r="AG256" s="20"/>
      <c r="AH256" s="20"/>
      <c r="AI256" s="20"/>
      <c r="AJ256" s="20"/>
      <c r="AK256" s="20"/>
      <c r="AL256" s="20"/>
      <c r="AM256" s="20"/>
      <c r="AN256" s="20"/>
      <c r="AO256" s="20"/>
      <c r="AP256" s="20"/>
    </row>
    <row r="257" spans="1:42" x14ac:dyDescent="0.25">
      <c r="A257" s="20"/>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20"/>
      <c r="AG257" s="20"/>
      <c r="AH257" s="20"/>
      <c r="AI257" s="20"/>
      <c r="AJ257" s="20"/>
      <c r="AK257" s="20"/>
      <c r="AL257" s="20"/>
      <c r="AM257" s="20"/>
      <c r="AN257" s="20"/>
      <c r="AO257" s="20"/>
      <c r="AP257" s="20"/>
    </row>
    <row r="258" spans="1:42" x14ac:dyDescent="0.25">
      <c r="A258" s="20"/>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20"/>
      <c r="AG258" s="20"/>
      <c r="AH258" s="20"/>
      <c r="AI258" s="20"/>
      <c r="AJ258" s="20"/>
      <c r="AK258" s="20"/>
      <c r="AL258" s="20"/>
      <c r="AM258" s="20"/>
      <c r="AN258" s="20"/>
      <c r="AO258" s="20"/>
      <c r="AP258" s="20"/>
    </row>
    <row r="259" spans="1:42" x14ac:dyDescent="0.25">
      <c r="A259" s="20"/>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20"/>
      <c r="AG259" s="20"/>
      <c r="AH259" s="20"/>
      <c r="AI259" s="20"/>
      <c r="AJ259" s="20"/>
      <c r="AK259" s="20"/>
      <c r="AL259" s="20"/>
      <c r="AM259" s="20"/>
      <c r="AN259" s="20"/>
      <c r="AO259" s="20"/>
      <c r="AP259" s="20"/>
    </row>
    <row r="260" spans="1:42" x14ac:dyDescent="0.25">
      <c r="A260" s="20"/>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20"/>
      <c r="AG260" s="20"/>
      <c r="AH260" s="20"/>
      <c r="AI260" s="20"/>
      <c r="AJ260" s="20"/>
      <c r="AK260" s="20"/>
      <c r="AL260" s="20"/>
      <c r="AM260" s="20"/>
      <c r="AN260" s="20"/>
      <c r="AO260" s="20"/>
      <c r="AP260" s="20"/>
    </row>
    <row r="261" spans="1:42" x14ac:dyDescent="0.25">
      <c r="A261" s="20"/>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20"/>
      <c r="AG261" s="20"/>
      <c r="AH261" s="20"/>
      <c r="AI261" s="20"/>
      <c r="AJ261" s="20"/>
      <c r="AK261" s="20"/>
      <c r="AL261" s="20"/>
      <c r="AM261" s="20"/>
      <c r="AN261" s="20"/>
      <c r="AO261" s="20"/>
      <c r="AP261" s="20"/>
    </row>
    <row r="262" spans="1:42" x14ac:dyDescent="0.25">
      <c r="A262" s="20"/>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20"/>
      <c r="AG262" s="20"/>
      <c r="AH262" s="20"/>
      <c r="AI262" s="20"/>
      <c r="AJ262" s="20"/>
      <c r="AK262" s="20"/>
      <c r="AL262" s="20"/>
      <c r="AM262" s="20"/>
      <c r="AN262" s="20"/>
      <c r="AO262" s="20"/>
      <c r="AP262" s="20"/>
    </row>
    <row r="263" spans="1:42" x14ac:dyDescent="0.25">
      <c r="A263" s="20"/>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20"/>
      <c r="AG263" s="20"/>
      <c r="AH263" s="20"/>
      <c r="AI263" s="20"/>
      <c r="AJ263" s="20"/>
      <c r="AK263" s="20"/>
      <c r="AL263" s="20"/>
      <c r="AM263" s="20"/>
      <c r="AN263" s="20"/>
      <c r="AO263" s="20"/>
      <c r="AP263" s="20"/>
    </row>
    <row r="264" spans="1:42" x14ac:dyDescent="0.25">
      <c r="A264" s="20"/>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20"/>
      <c r="AG264" s="20"/>
      <c r="AH264" s="20"/>
      <c r="AI264" s="20"/>
      <c r="AJ264" s="20"/>
      <c r="AK264" s="20"/>
      <c r="AL264" s="20"/>
      <c r="AM264" s="20"/>
      <c r="AN264" s="20"/>
      <c r="AO264" s="20"/>
      <c r="AP264" s="20"/>
    </row>
    <row r="265" spans="1:42" x14ac:dyDescent="0.25">
      <c r="A265" s="20"/>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20"/>
      <c r="AG265" s="20"/>
      <c r="AH265" s="20"/>
      <c r="AI265" s="20"/>
      <c r="AJ265" s="20"/>
      <c r="AK265" s="20"/>
      <c r="AL265" s="20"/>
      <c r="AM265" s="20"/>
      <c r="AN265" s="20"/>
      <c r="AO265" s="20"/>
      <c r="AP265" s="20"/>
    </row>
    <row r="266" spans="1:42" x14ac:dyDescent="0.25">
      <c r="A266" s="20"/>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20"/>
      <c r="AG266" s="20"/>
      <c r="AH266" s="20"/>
      <c r="AI266" s="20"/>
      <c r="AJ266" s="20"/>
      <c r="AK266" s="20"/>
      <c r="AL266" s="20"/>
      <c r="AM266" s="20"/>
      <c r="AN266" s="20"/>
      <c r="AO266" s="20"/>
      <c r="AP266" s="20"/>
    </row>
    <row r="267" spans="1:42" x14ac:dyDescent="0.25">
      <c r="A267" s="20"/>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20"/>
      <c r="AG267" s="20"/>
      <c r="AH267" s="20"/>
      <c r="AI267" s="20"/>
      <c r="AJ267" s="20"/>
      <c r="AK267" s="20"/>
      <c r="AL267" s="20"/>
      <c r="AM267" s="20"/>
      <c r="AN267" s="20"/>
      <c r="AO267" s="20"/>
      <c r="AP267" s="20"/>
    </row>
    <row r="268" spans="1:42" x14ac:dyDescent="0.25">
      <c r="A268" s="20"/>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20"/>
      <c r="AG268" s="20"/>
      <c r="AH268" s="20"/>
      <c r="AI268" s="20"/>
      <c r="AJ268" s="20"/>
      <c r="AK268" s="20"/>
      <c r="AL268" s="20"/>
      <c r="AM268" s="20"/>
      <c r="AN268" s="20"/>
      <c r="AO268" s="20"/>
      <c r="AP268" s="20"/>
    </row>
    <row r="269" spans="1:42" x14ac:dyDescent="0.25">
      <c r="A269" s="20"/>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20"/>
      <c r="AG269" s="20"/>
      <c r="AH269" s="20"/>
      <c r="AI269" s="20"/>
      <c r="AJ269" s="20"/>
      <c r="AK269" s="20"/>
      <c r="AL269" s="20"/>
      <c r="AM269" s="20"/>
      <c r="AN269" s="20"/>
      <c r="AO269" s="20"/>
      <c r="AP269" s="20"/>
    </row>
    <row r="270" spans="1:42" x14ac:dyDescent="0.25">
      <c r="A270" s="20"/>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20"/>
      <c r="AG270" s="20"/>
      <c r="AH270" s="20"/>
      <c r="AI270" s="20"/>
      <c r="AJ270" s="20"/>
      <c r="AK270" s="20"/>
      <c r="AL270" s="20"/>
      <c r="AM270" s="20"/>
      <c r="AN270" s="20"/>
      <c r="AO270" s="20"/>
      <c r="AP270" s="20"/>
    </row>
    <row r="271" spans="1:42" x14ac:dyDescent="0.25">
      <c r="A271" s="20"/>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20"/>
      <c r="AG271" s="20"/>
      <c r="AH271" s="20"/>
      <c r="AI271" s="20"/>
      <c r="AJ271" s="20"/>
      <c r="AK271" s="20"/>
      <c r="AL271" s="20"/>
      <c r="AM271" s="20"/>
      <c r="AN271" s="20"/>
      <c r="AO271" s="20"/>
      <c r="AP271" s="20"/>
    </row>
    <row r="272" spans="1:42" x14ac:dyDescent="0.25">
      <c r="A272" s="20"/>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20"/>
      <c r="AG272" s="20"/>
      <c r="AH272" s="20"/>
      <c r="AI272" s="20"/>
      <c r="AJ272" s="20"/>
      <c r="AK272" s="20"/>
      <c r="AL272" s="20"/>
      <c r="AM272" s="20"/>
      <c r="AN272" s="20"/>
      <c r="AO272" s="20"/>
      <c r="AP272" s="20"/>
    </row>
    <row r="273" spans="1:42" x14ac:dyDescent="0.25">
      <c r="A273" s="20"/>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20"/>
      <c r="AG273" s="20"/>
      <c r="AH273" s="20"/>
      <c r="AI273" s="20"/>
      <c r="AJ273" s="20"/>
      <c r="AK273" s="20"/>
      <c r="AL273" s="20"/>
      <c r="AM273" s="20"/>
      <c r="AN273" s="20"/>
      <c r="AO273" s="20"/>
      <c r="AP273" s="20"/>
    </row>
    <row r="274" spans="1:42" x14ac:dyDescent="0.25">
      <c r="A274" s="20"/>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20"/>
      <c r="AG274" s="20"/>
      <c r="AH274" s="20"/>
      <c r="AI274" s="20"/>
      <c r="AJ274" s="20"/>
      <c r="AK274" s="20"/>
      <c r="AL274" s="20"/>
      <c r="AM274" s="20"/>
      <c r="AN274" s="20"/>
      <c r="AO274" s="20"/>
      <c r="AP274" s="20"/>
    </row>
    <row r="275" spans="1:42" x14ac:dyDescent="0.25">
      <c r="A275" s="20"/>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20"/>
      <c r="AG275" s="20"/>
      <c r="AH275" s="20"/>
      <c r="AI275" s="20"/>
      <c r="AJ275" s="20"/>
      <c r="AK275" s="20"/>
      <c r="AL275" s="20"/>
      <c r="AM275" s="20"/>
      <c r="AN275" s="20"/>
      <c r="AO275" s="20"/>
      <c r="AP275" s="20"/>
    </row>
    <row r="276" spans="1:42" x14ac:dyDescent="0.25">
      <c r="A276" s="20"/>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20"/>
      <c r="AG276" s="20"/>
      <c r="AH276" s="20"/>
      <c r="AI276" s="20"/>
      <c r="AJ276" s="20"/>
      <c r="AK276" s="20"/>
      <c r="AL276" s="20"/>
      <c r="AM276" s="20"/>
      <c r="AN276" s="20"/>
      <c r="AO276" s="20"/>
      <c r="AP276" s="20"/>
    </row>
    <row r="277" spans="1:42" x14ac:dyDescent="0.25">
      <c r="A277" s="20"/>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20"/>
      <c r="AG277" s="20"/>
      <c r="AH277" s="20"/>
      <c r="AI277" s="20"/>
      <c r="AJ277" s="20"/>
      <c r="AK277" s="20"/>
      <c r="AL277" s="20"/>
      <c r="AM277" s="20"/>
      <c r="AN277" s="20"/>
      <c r="AO277" s="20"/>
      <c r="AP277" s="20"/>
    </row>
    <row r="278" spans="1:42" x14ac:dyDescent="0.25">
      <c r="A278" s="20"/>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20"/>
      <c r="AG278" s="20"/>
      <c r="AH278" s="20"/>
      <c r="AI278" s="20"/>
      <c r="AJ278" s="20"/>
      <c r="AK278" s="20"/>
      <c r="AL278" s="20"/>
      <c r="AM278" s="20"/>
      <c r="AN278" s="20"/>
      <c r="AO278" s="20"/>
      <c r="AP278" s="20"/>
    </row>
    <row r="279" spans="1:42" x14ac:dyDescent="0.25">
      <c r="A279" s="20"/>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20"/>
      <c r="AG279" s="20"/>
      <c r="AH279" s="20"/>
      <c r="AI279" s="20"/>
      <c r="AJ279" s="20"/>
      <c r="AK279" s="20"/>
      <c r="AL279" s="20"/>
      <c r="AM279" s="20"/>
      <c r="AN279" s="20"/>
      <c r="AO279" s="20"/>
      <c r="AP279" s="20"/>
    </row>
    <row r="280" spans="1:42" x14ac:dyDescent="0.25">
      <c r="A280" s="20"/>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20"/>
      <c r="AG280" s="20"/>
      <c r="AH280" s="20"/>
      <c r="AI280" s="20"/>
      <c r="AJ280" s="20"/>
      <c r="AK280" s="20"/>
      <c r="AL280" s="20"/>
      <c r="AM280" s="20"/>
      <c r="AN280" s="20"/>
      <c r="AO280" s="20"/>
      <c r="AP280" s="20"/>
    </row>
    <row r="281" spans="1:42" x14ac:dyDescent="0.25">
      <c r="A281" s="20"/>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20"/>
      <c r="AG281" s="20"/>
      <c r="AH281" s="20"/>
      <c r="AI281" s="20"/>
      <c r="AJ281" s="20"/>
      <c r="AK281" s="20"/>
      <c r="AL281" s="20"/>
      <c r="AM281" s="20"/>
      <c r="AN281" s="20"/>
      <c r="AO281" s="20"/>
      <c r="AP281" s="20"/>
    </row>
    <row r="282" spans="1:42" x14ac:dyDescent="0.25">
      <c r="A282" s="20"/>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20"/>
      <c r="AG282" s="20"/>
      <c r="AH282" s="20"/>
      <c r="AI282" s="20"/>
      <c r="AJ282" s="20"/>
      <c r="AK282" s="20"/>
      <c r="AL282" s="20"/>
      <c r="AM282" s="20"/>
      <c r="AN282" s="20"/>
      <c r="AO282" s="20"/>
      <c r="AP282" s="20"/>
    </row>
    <row r="283" spans="1:42" x14ac:dyDescent="0.25">
      <c r="A283" s="20"/>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20"/>
      <c r="AG283" s="20"/>
      <c r="AH283" s="20"/>
      <c r="AI283" s="20"/>
      <c r="AJ283" s="20"/>
      <c r="AK283" s="20"/>
      <c r="AL283" s="20"/>
      <c r="AM283" s="20"/>
      <c r="AN283" s="20"/>
      <c r="AO283" s="20"/>
      <c r="AP283" s="20"/>
    </row>
    <row r="284" spans="1:42" x14ac:dyDescent="0.25">
      <c r="A284" s="20"/>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20"/>
      <c r="AG284" s="20"/>
      <c r="AH284" s="20"/>
      <c r="AI284" s="20"/>
      <c r="AJ284" s="20"/>
      <c r="AK284" s="20"/>
      <c r="AL284" s="20"/>
      <c r="AM284" s="20"/>
      <c r="AN284" s="20"/>
      <c r="AO284" s="20"/>
      <c r="AP284" s="20"/>
    </row>
    <row r="285" spans="1:42" x14ac:dyDescent="0.25">
      <c r="A285" s="20"/>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20"/>
      <c r="AG285" s="20"/>
      <c r="AH285" s="20"/>
      <c r="AI285" s="20"/>
      <c r="AJ285" s="20"/>
      <c r="AK285" s="20"/>
      <c r="AL285" s="20"/>
      <c r="AM285" s="20"/>
      <c r="AN285" s="20"/>
      <c r="AO285" s="20"/>
      <c r="AP285" s="20"/>
    </row>
    <row r="286" spans="1:42" x14ac:dyDescent="0.25">
      <c r="A286" s="20"/>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20"/>
      <c r="AG286" s="20"/>
      <c r="AH286" s="20"/>
      <c r="AI286" s="20"/>
      <c r="AJ286" s="20"/>
      <c r="AK286" s="20"/>
      <c r="AL286" s="20"/>
      <c r="AM286" s="20"/>
      <c r="AN286" s="20"/>
      <c r="AO286" s="20"/>
      <c r="AP286" s="20"/>
    </row>
    <row r="287" spans="1:42" x14ac:dyDescent="0.25">
      <c r="A287" s="20"/>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20"/>
      <c r="AG287" s="20"/>
      <c r="AH287" s="20"/>
      <c r="AI287" s="20"/>
      <c r="AJ287" s="20"/>
      <c r="AK287" s="20"/>
      <c r="AL287" s="20"/>
      <c r="AM287" s="20"/>
      <c r="AN287" s="20"/>
      <c r="AO287" s="20"/>
      <c r="AP287" s="20"/>
    </row>
    <row r="288" spans="1:42" x14ac:dyDescent="0.25">
      <c r="A288" s="20"/>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20"/>
      <c r="AG288" s="20"/>
      <c r="AH288" s="20"/>
      <c r="AI288" s="20"/>
      <c r="AJ288" s="20"/>
      <c r="AK288" s="20"/>
      <c r="AL288" s="20"/>
      <c r="AM288" s="20"/>
      <c r="AN288" s="20"/>
      <c r="AO288" s="20"/>
      <c r="AP288" s="20"/>
    </row>
    <row r="289" spans="1:42" x14ac:dyDescent="0.25">
      <c r="A289" s="20"/>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20"/>
      <c r="AG289" s="20"/>
      <c r="AH289" s="20"/>
      <c r="AI289" s="20"/>
      <c r="AJ289" s="20"/>
      <c r="AK289" s="20"/>
      <c r="AL289" s="20"/>
      <c r="AM289" s="20"/>
      <c r="AN289" s="20"/>
      <c r="AO289" s="20"/>
      <c r="AP289" s="20"/>
    </row>
    <row r="290" spans="1:42" x14ac:dyDescent="0.25">
      <c r="A290" s="20"/>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20"/>
      <c r="AG290" s="20"/>
      <c r="AH290" s="20"/>
      <c r="AI290" s="20"/>
      <c r="AJ290" s="20"/>
      <c r="AK290" s="20"/>
      <c r="AL290" s="20"/>
      <c r="AM290" s="20"/>
      <c r="AN290" s="20"/>
      <c r="AO290" s="20"/>
      <c r="AP290" s="20"/>
    </row>
    <row r="291" spans="1:42" x14ac:dyDescent="0.25">
      <c r="A291" s="20"/>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20"/>
      <c r="AG291" s="20"/>
      <c r="AH291" s="20"/>
      <c r="AI291" s="20"/>
      <c r="AJ291" s="20"/>
      <c r="AK291" s="20"/>
      <c r="AL291" s="20"/>
      <c r="AM291" s="20"/>
      <c r="AN291" s="20"/>
      <c r="AO291" s="20"/>
      <c r="AP291" s="20"/>
    </row>
    <row r="292" spans="1:42" x14ac:dyDescent="0.25">
      <c r="A292" s="20"/>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20"/>
      <c r="AG292" s="20"/>
      <c r="AH292" s="20"/>
      <c r="AI292" s="20"/>
      <c r="AJ292" s="20"/>
      <c r="AK292" s="20"/>
      <c r="AL292" s="20"/>
      <c r="AM292" s="20"/>
      <c r="AN292" s="20"/>
      <c r="AO292" s="20"/>
      <c r="AP292" s="20"/>
    </row>
    <row r="293" spans="1:42" x14ac:dyDescent="0.25">
      <c r="A293" s="20"/>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20"/>
      <c r="AG293" s="20"/>
      <c r="AH293" s="20"/>
      <c r="AI293" s="20"/>
      <c r="AJ293" s="20"/>
      <c r="AK293" s="20"/>
      <c r="AL293" s="20"/>
      <c r="AM293" s="20"/>
      <c r="AN293" s="20"/>
      <c r="AO293" s="20"/>
      <c r="AP293" s="20"/>
    </row>
    <row r="294" spans="1:42" x14ac:dyDescent="0.25">
      <c r="A294" s="20"/>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20"/>
      <c r="AG294" s="20"/>
      <c r="AH294" s="20"/>
      <c r="AI294" s="20"/>
      <c r="AJ294" s="20"/>
      <c r="AK294" s="20"/>
      <c r="AL294" s="20"/>
      <c r="AM294" s="20"/>
      <c r="AN294" s="20"/>
      <c r="AO294" s="20"/>
      <c r="AP294" s="20"/>
    </row>
    <row r="295" spans="1:42" x14ac:dyDescent="0.25">
      <c r="A295" s="20"/>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20"/>
      <c r="AG295" s="20"/>
      <c r="AH295" s="20"/>
      <c r="AI295" s="20"/>
      <c r="AJ295" s="20"/>
      <c r="AK295" s="20"/>
      <c r="AL295" s="20"/>
      <c r="AM295" s="20"/>
      <c r="AN295" s="20"/>
      <c r="AO295" s="20"/>
      <c r="AP295" s="20"/>
    </row>
    <row r="296" spans="1:42" x14ac:dyDescent="0.25">
      <c r="A296" s="20"/>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20"/>
      <c r="AG296" s="20"/>
      <c r="AH296" s="20"/>
      <c r="AI296" s="20"/>
      <c r="AJ296" s="20"/>
      <c r="AK296" s="20"/>
      <c r="AL296" s="20"/>
      <c r="AM296" s="20"/>
      <c r="AN296" s="20"/>
      <c r="AO296" s="20"/>
      <c r="AP296" s="20"/>
    </row>
    <row r="297" spans="1:42" x14ac:dyDescent="0.25">
      <c r="A297" s="20"/>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20"/>
      <c r="AG297" s="20"/>
      <c r="AH297" s="20"/>
      <c r="AI297" s="20"/>
      <c r="AJ297" s="20"/>
      <c r="AK297" s="20"/>
      <c r="AL297" s="20"/>
      <c r="AM297" s="20"/>
      <c r="AN297" s="20"/>
      <c r="AO297" s="20"/>
      <c r="AP297" s="20"/>
    </row>
    <row r="298" spans="1:42" x14ac:dyDescent="0.25">
      <c r="A298" s="20"/>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20"/>
      <c r="AG298" s="20"/>
      <c r="AH298" s="20"/>
      <c r="AI298" s="20"/>
      <c r="AJ298" s="20"/>
      <c r="AK298" s="20"/>
      <c r="AL298" s="20"/>
      <c r="AM298" s="20"/>
      <c r="AN298" s="20"/>
      <c r="AO298" s="20"/>
      <c r="AP298" s="20"/>
    </row>
    <row r="299" spans="1:42" x14ac:dyDescent="0.25">
      <c r="A299" s="20"/>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c r="AA299" s="182"/>
      <c r="AB299" s="182"/>
      <c r="AC299" s="182"/>
      <c r="AD299" s="182"/>
      <c r="AE299" s="182"/>
      <c r="AF299" s="20"/>
      <c r="AG299" s="20"/>
      <c r="AH299" s="20"/>
      <c r="AI299" s="20"/>
      <c r="AJ299" s="20"/>
      <c r="AK299" s="20"/>
      <c r="AL299" s="20"/>
      <c r="AM299" s="20"/>
      <c r="AN299" s="20"/>
      <c r="AO299" s="20"/>
      <c r="AP299" s="20"/>
    </row>
    <row r="300" spans="1:42" x14ac:dyDescent="0.25">
      <c r="A300" s="20"/>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20"/>
      <c r="AG300" s="20"/>
      <c r="AH300" s="20"/>
      <c r="AI300" s="20"/>
      <c r="AJ300" s="20"/>
      <c r="AK300" s="20"/>
      <c r="AL300" s="20"/>
      <c r="AM300" s="20"/>
      <c r="AN300" s="20"/>
      <c r="AO300" s="20"/>
      <c r="AP300" s="20"/>
    </row>
    <row r="301" spans="1:42" x14ac:dyDescent="0.25">
      <c r="A301" s="20"/>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20"/>
      <c r="AG301" s="20"/>
      <c r="AH301" s="20"/>
      <c r="AI301" s="20"/>
      <c r="AJ301" s="20"/>
      <c r="AK301" s="20"/>
      <c r="AL301" s="20"/>
      <c r="AM301" s="20"/>
      <c r="AN301" s="20"/>
      <c r="AO301" s="20"/>
      <c r="AP301" s="20"/>
    </row>
    <row r="302" spans="1:42" x14ac:dyDescent="0.25">
      <c r="A302" s="20"/>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20"/>
      <c r="AG302" s="20"/>
      <c r="AH302" s="20"/>
      <c r="AI302" s="20"/>
      <c r="AJ302" s="20"/>
      <c r="AK302" s="20"/>
      <c r="AL302" s="20"/>
      <c r="AM302" s="20"/>
      <c r="AN302" s="20"/>
      <c r="AO302" s="20"/>
      <c r="AP302" s="20"/>
    </row>
    <row r="303" spans="1:42" x14ac:dyDescent="0.25">
      <c r="A303" s="20"/>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20"/>
      <c r="AG303" s="20"/>
      <c r="AH303" s="20"/>
      <c r="AI303" s="20"/>
      <c r="AJ303" s="20"/>
      <c r="AK303" s="20"/>
      <c r="AL303" s="20"/>
      <c r="AM303" s="20"/>
      <c r="AN303" s="20"/>
      <c r="AO303" s="20"/>
      <c r="AP303" s="20"/>
    </row>
    <row r="304" spans="1:42" x14ac:dyDescent="0.25">
      <c r="A304" s="20"/>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20"/>
      <c r="AG304" s="20"/>
      <c r="AH304" s="20"/>
      <c r="AI304" s="20"/>
      <c r="AJ304" s="20"/>
      <c r="AK304" s="20"/>
      <c r="AL304" s="20"/>
      <c r="AM304" s="20"/>
      <c r="AN304" s="20"/>
      <c r="AO304" s="20"/>
      <c r="AP304" s="20"/>
    </row>
    <row r="305" spans="1:42" x14ac:dyDescent="0.25">
      <c r="A305" s="20"/>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20"/>
      <c r="AG305" s="20"/>
      <c r="AH305" s="20"/>
      <c r="AI305" s="20"/>
      <c r="AJ305" s="20"/>
      <c r="AK305" s="20"/>
      <c r="AL305" s="20"/>
      <c r="AM305" s="20"/>
      <c r="AN305" s="20"/>
      <c r="AO305" s="20"/>
      <c r="AP305" s="20"/>
    </row>
    <row r="306" spans="1:42" x14ac:dyDescent="0.25">
      <c r="A306" s="20"/>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20"/>
      <c r="AG306" s="20"/>
      <c r="AH306" s="20"/>
      <c r="AI306" s="20"/>
      <c r="AJ306" s="20"/>
      <c r="AK306" s="20"/>
      <c r="AL306" s="20"/>
      <c r="AM306" s="20"/>
      <c r="AN306" s="20"/>
      <c r="AO306" s="20"/>
      <c r="AP306" s="20"/>
    </row>
    <row r="307" spans="1:42" x14ac:dyDescent="0.25">
      <c r="A307" s="20"/>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20"/>
      <c r="AG307" s="20"/>
      <c r="AH307" s="20"/>
      <c r="AI307" s="20"/>
      <c r="AJ307" s="20"/>
      <c r="AK307" s="20"/>
      <c r="AL307" s="20"/>
      <c r="AM307" s="20"/>
      <c r="AN307" s="20"/>
      <c r="AO307" s="20"/>
      <c r="AP307" s="20"/>
    </row>
    <row r="308" spans="1:42" x14ac:dyDescent="0.25">
      <c r="A308" s="20"/>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20"/>
      <c r="AG308" s="20"/>
      <c r="AH308" s="20"/>
      <c r="AI308" s="20"/>
      <c r="AJ308" s="20"/>
      <c r="AK308" s="20"/>
      <c r="AL308" s="20"/>
      <c r="AM308" s="20"/>
      <c r="AN308" s="20"/>
      <c r="AO308" s="20"/>
      <c r="AP308" s="20"/>
    </row>
    <row r="309" spans="1:42" x14ac:dyDescent="0.25">
      <c r="A309" s="20"/>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20"/>
      <c r="AG309" s="20"/>
      <c r="AH309" s="20"/>
      <c r="AI309" s="20"/>
      <c r="AJ309" s="20"/>
      <c r="AK309" s="20"/>
      <c r="AL309" s="20"/>
      <c r="AM309" s="20"/>
      <c r="AN309" s="20"/>
      <c r="AO309" s="20"/>
      <c r="AP309" s="20"/>
    </row>
    <row r="310" spans="1:42" x14ac:dyDescent="0.25">
      <c r="A310" s="20"/>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20"/>
      <c r="AG310" s="20"/>
      <c r="AH310" s="20"/>
      <c r="AI310" s="20"/>
      <c r="AJ310" s="20"/>
      <c r="AK310" s="20"/>
      <c r="AL310" s="20"/>
      <c r="AM310" s="20"/>
      <c r="AN310" s="20"/>
      <c r="AO310" s="20"/>
      <c r="AP310" s="20"/>
    </row>
    <row r="311" spans="1:42" x14ac:dyDescent="0.25">
      <c r="A311" s="20"/>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20"/>
      <c r="AG311" s="20"/>
      <c r="AH311" s="20"/>
      <c r="AI311" s="20"/>
      <c r="AJ311" s="20"/>
      <c r="AK311" s="20"/>
      <c r="AL311" s="20"/>
      <c r="AM311" s="20"/>
      <c r="AN311" s="20"/>
      <c r="AO311" s="20"/>
      <c r="AP311" s="20"/>
    </row>
    <row r="312" spans="1:42" x14ac:dyDescent="0.25">
      <c r="A312" s="20"/>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20"/>
      <c r="AG312" s="20"/>
      <c r="AH312" s="20"/>
      <c r="AI312" s="20"/>
      <c r="AJ312" s="20"/>
      <c r="AK312" s="20"/>
      <c r="AL312" s="20"/>
      <c r="AM312" s="20"/>
      <c r="AN312" s="20"/>
      <c r="AO312" s="20"/>
      <c r="AP312" s="20"/>
    </row>
    <row r="313" spans="1:42" x14ac:dyDescent="0.25">
      <c r="A313" s="20"/>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20"/>
      <c r="AG313" s="20"/>
      <c r="AH313" s="20"/>
      <c r="AI313" s="20"/>
      <c r="AJ313" s="20"/>
      <c r="AK313" s="20"/>
      <c r="AL313" s="20"/>
      <c r="AM313" s="20"/>
      <c r="AN313" s="20"/>
      <c r="AO313" s="20"/>
      <c r="AP313" s="20"/>
    </row>
    <row r="314" spans="1:42" x14ac:dyDescent="0.25">
      <c r="A314" s="20"/>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20"/>
      <c r="AG314" s="20"/>
      <c r="AH314" s="20"/>
      <c r="AI314" s="20"/>
      <c r="AJ314" s="20"/>
      <c r="AK314" s="20"/>
      <c r="AL314" s="20"/>
      <c r="AM314" s="20"/>
      <c r="AN314" s="20"/>
      <c r="AO314" s="20"/>
      <c r="AP314" s="20"/>
    </row>
    <row r="315" spans="1:42" x14ac:dyDescent="0.25">
      <c r="A315" s="20"/>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20"/>
      <c r="AG315" s="20"/>
      <c r="AH315" s="20"/>
      <c r="AI315" s="20"/>
      <c r="AJ315" s="20"/>
      <c r="AK315" s="20"/>
      <c r="AL315" s="20"/>
      <c r="AM315" s="20"/>
      <c r="AN315" s="20"/>
      <c r="AO315" s="20"/>
      <c r="AP315" s="20"/>
    </row>
    <row r="316" spans="1:42" x14ac:dyDescent="0.25">
      <c r="A316" s="20"/>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20"/>
      <c r="AG316" s="20"/>
      <c r="AH316" s="20"/>
      <c r="AI316" s="20"/>
      <c r="AJ316" s="20"/>
      <c r="AK316" s="20"/>
      <c r="AL316" s="20"/>
      <c r="AM316" s="20"/>
      <c r="AN316" s="20"/>
      <c r="AO316" s="20"/>
      <c r="AP316" s="20"/>
    </row>
    <row r="317" spans="1:42" x14ac:dyDescent="0.25">
      <c r="A317" s="20"/>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20"/>
      <c r="AG317" s="20"/>
      <c r="AH317" s="20"/>
      <c r="AI317" s="20"/>
      <c r="AJ317" s="20"/>
      <c r="AK317" s="20"/>
      <c r="AL317" s="20"/>
      <c r="AM317" s="20"/>
      <c r="AN317" s="20"/>
      <c r="AO317" s="20"/>
      <c r="AP317" s="20"/>
    </row>
    <row r="318" spans="1:42" x14ac:dyDescent="0.25">
      <c r="A318" s="20"/>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20"/>
      <c r="AG318" s="20"/>
      <c r="AH318" s="20"/>
      <c r="AI318" s="20"/>
      <c r="AJ318" s="20"/>
      <c r="AK318" s="20"/>
      <c r="AL318" s="20"/>
      <c r="AM318" s="20"/>
      <c r="AN318" s="20"/>
      <c r="AO318" s="20"/>
      <c r="AP318" s="20"/>
    </row>
    <row r="319" spans="1:42" x14ac:dyDescent="0.25">
      <c r="A319" s="20"/>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20"/>
      <c r="AG319" s="20"/>
      <c r="AH319" s="20"/>
      <c r="AI319" s="20"/>
      <c r="AJ319" s="20"/>
      <c r="AK319" s="20"/>
      <c r="AL319" s="20"/>
      <c r="AM319" s="20"/>
      <c r="AN319" s="20"/>
      <c r="AO319" s="20"/>
      <c r="AP319" s="20"/>
    </row>
    <row r="320" spans="1:42" x14ac:dyDescent="0.25">
      <c r="A320" s="20"/>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20"/>
      <c r="AG320" s="20"/>
      <c r="AH320" s="20"/>
      <c r="AI320" s="20"/>
      <c r="AJ320" s="20"/>
      <c r="AK320" s="20"/>
      <c r="AL320" s="20"/>
      <c r="AM320" s="20"/>
      <c r="AN320" s="20"/>
      <c r="AO320" s="20"/>
      <c r="AP320" s="20"/>
    </row>
    <row r="321" spans="1:42" x14ac:dyDescent="0.25">
      <c r="A321" s="20"/>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20"/>
      <c r="AG321" s="20"/>
      <c r="AH321" s="20"/>
      <c r="AI321" s="20"/>
      <c r="AJ321" s="20"/>
      <c r="AK321" s="20"/>
      <c r="AL321" s="20"/>
      <c r="AM321" s="20"/>
      <c r="AN321" s="20"/>
      <c r="AO321" s="20"/>
      <c r="AP321" s="20"/>
    </row>
    <row r="322" spans="1:42" x14ac:dyDescent="0.25">
      <c r="A322" s="20"/>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20"/>
      <c r="AG322" s="20"/>
      <c r="AH322" s="20"/>
      <c r="AI322" s="20"/>
      <c r="AJ322" s="20"/>
      <c r="AK322" s="20"/>
      <c r="AL322" s="20"/>
      <c r="AM322" s="20"/>
      <c r="AN322" s="20"/>
      <c r="AO322" s="20"/>
      <c r="AP322" s="20"/>
    </row>
    <row r="323" spans="1:42" x14ac:dyDescent="0.25">
      <c r="A323" s="20"/>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20"/>
      <c r="AG323" s="20"/>
      <c r="AH323" s="20"/>
      <c r="AI323" s="20"/>
      <c r="AJ323" s="20"/>
      <c r="AK323" s="20"/>
      <c r="AL323" s="20"/>
      <c r="AM323" s="20"/>
      <c r="AN323" s="20"/>
      <c r="AO323" s="20"/>
      <c r="AP323" s="20"/>
    </row>
    <row r="324" spans="1:42" x14ac:dyDescent="0.25">
      <c r="A324" s="20"/>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20"/>
      <c r="AG324" s="20"/>
      <c r="AH324" s="20"/>
      <c r="AI324" s="20"/>
      <c r="AJ324" s="20"/>
      <c r="AK324" s="20"/>
      <c r="AL324" s="20"/>
      <c r="AM324" s="20"/>
      <c r="AN324" s="20"/>
      <c r="AO324" s="20"/>
      <c r="AP324" s="20"/>
    </row>
    <row r="325" spans="1:42" x14ac:dyDescent="0.25">
      <c r="A325" s="20"/>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20"/>
      <c r="AG325" s="20"/>
      <c r="AH325" s="20"/>
      <c r="AI325" s="20"/>
      <c r="AJ325" s="20"/>
      <c r="AK325" s="20"/>
      <c r="AL325" s="20"/>
      <c r="AM325" s="20"/>
      <c r="AN325" s="20"/>
      <c r="AO325" s="20"/>
      <c r="AP325" s="20"/>
    </row>
    <row r="326" spans="1:42" x14ac:dyDescent="0.25">
      <c r="A326" s="20"/>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20"/>
      <c r="AG326" s="20"/>
      <c r="AH326" s="20"/>
      <c r="AI326" s="20"/>
      <c r="AJ326" s="20"/>
      <c r="AK326" s="20"/>
      <c r="AL326" s="20"/>
      <c r="AM326" s="20"/>
      <c r="AN326" s="20"/>
      <c r="AO326" s="20"/>
      <c r="AP326" s="20"/>
    </row>
    <row r="327" spans="1:42" x14ac:dyDescent="0.25">
      <c r="A327" s="20"/>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20"/>
      <c r="AG327" s="20"/>
      <c r="AH327" s="20"/>
      <c r="AI327" s="20"/>
      <c r="AJ327" s="20"/>
      <c r="AK327" s="20"/>
      <c r="AL327" s="20"/>
      <c r="AM327" s="20"/>
      <c r="AN327" s="20"/>
      <c r="AO327" s="20"/>
      <c r="AP327" s="20"/>
    </row>
    <row r="328" spans="1:42" x14ac:dyDescent="0.25">
      <c r="A328" s="20"/>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20"/>
      <c r="AG328" s="20"/>
      <c r="AH328" s="20"/>
      <c r="AI328" s="20"/>
      <c r="AJ328" s="20"/>
      <c r="AK328" s="20"/>
      <c r="AL328" s="20"/>
      <c r="AM328" s="20"/>
      <c r="AN328" s="20"/>
      <c r="AO328" s="20"/>
      <c r="AP328" s="20"/>
    </row>
    <row r="329" spans="1:42" x14ac:dyDescent="0.25">
      <c r="A329" s="20"/>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20"/>
      <c r="AG329" s="20"/>
      <c r="AH329" s="20"/>
      <c r="AI329" s="20"/>
      <c r="AJ329" s="20"/>
      <c r="AK329" s="20"/>
      <c r="AL329" s="20"/>
      <c r="AM329" s="20"/>
      <c r="AN329" s="20"/>
      <c r="AO329" s="20"/>
      <c r="AP329" s="20"/>
    </row>
    <row r="330" spans="1:42" x14ac:dyDescent="0.25">
      <c r="A330" s="20"/>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20"/>
      <c r="AG330" s="20"/>
      <c r="AH330" s="20"/>
      <c r="AI330" s="20"/>
      <c r="AJ330" s="20"/>
      <c r="AK330" s="20"/>
      <c r="AL330" s="20"/>
      <c r="AM330" s="20"/>
      <c r="AN330" s="20"/>
      <c r="AO330" s="20"/>
      <c r="AP330" s="20"/>
    </row>
    <row r="331" spans="1:42" x14ac:dyDescent="0.25">
      <c r="A331" s="20"/>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20"/>
      <c r="AG331" s="20"/>
      <c r="AH331" s="20"/>
      <c r="AI331" s="20"/>
      <c r="AJ331" s="20"/>
      <c r="AK331" s="20"/>
      <c r="AL331" s="20"/>
      <c r="AM331" s="20"/>
      <c r="AN331" s="20"/>
      <c r="AO331" s="20"/>
      <c r="AP331" s="20"/>
    </row>
    <row r="332" spans="1:42" x14ac:dyDescent="0.25">
      <c r="A332" s="20"/>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c r="AB332" s="182"/>
      <c r="AC332" s="182"/>
      <c r="AD332" s="182"/>
      <c r="AE332" s="182"/>
      <c r="AF332" s="20"/>
      <c r="AG332" s="20"/>
      <c r="AH332" s="20"/>
      <c r="AI332" s="20"/>
      <c r="AJ332" s="20"/>
      <c r="AK332" s="20"/>
      <c r="AL332" s="20"/>
      <c r="AM332" s="20"/>
      <c r="AN332" s="20"/>
      <c r="AO332" s="20"/>
      <c r="AP332" s="20"/>
    </row>
    <row r="333" spans="1:42" x14ac:dyDescent="0.25">
      <c r="A333" s="20"/>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2"/>
      <c r="AB333" s="182"/>
      <c r="AC333" s="182"/>
      <c r="AD333" s="182"/>
      <c r="AE333" s="182"/>
      <c r="AF333" s="20"/>
      <c r="AG333" s="20"/>
      <c r="AH333" s="20"/>
      <c r="AI333" s="20"/>
      <c r="AJ333" s="20"/>
      <c r="AK333" s="20"/>
      <c r="AL333" s="20"/>
      <c r="AM333" s="20"/>
      <c r="AN333" s="20"/>
      <c r="AO333" s="20"/>
      <c r="AP333" s="20"/>
    </row>
    <row r="334" spans="1:42" x14ac:dyDescent="0.25">
      <c r="A334" s="20"/>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20"/>
      <c r="AG334" s="20"/>
      <c r="AH334" s="20"/>
      <c r="AI334" s="20"/>
      <c r="AJ334" s="20"/>
      <c r="AK334" s="20"/>
      <c r="AL334" s="20"/>
      <c r="AM334" s="20"/>
      <c r="AN334" s="20"/>
      <c r="AO334" s="20"/>
      <c r="AP334" s="20"/>
    </row>
    <row r="335" spans="1:42" x14ac:dyDescent="0.25">
      <c r="A335" s="20"/>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20"/>
      <c r="AG335" s="20"/>
      <c r="AH335" s="20"/>
      <c r="AI335" s="20"/>
      <c r="AJ335" s="20"/>
      <c r="AK335" s="20"/>
      <c r="AL335" s="20"/>
      <c r="AM335" s="20"/>
      <c r="AN335" s="20"/>
      <c r="AO335" s="20"/>
      <c r="AP335" s="20"/>
    </row>
    <row r="336" spans="1:42" x14ac:dyDescent="0.25">
      <c r="A336" s="20"/>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20"/>
      <c r="AG336" s="20"/>
      <c r="AH336" s="20"/>
      <c r="AI336" s="20"/>
      <c r="AJ336" s="20"/>
      <c r="AK336" s="20"/>
      <c r="AL336" s="20"/>
      <c r="AM336" s="20"/>
      <c r="AN336" s="20"/>
      <c r="AO336" s="20"/>
      <c r="AP336" s="20"/>
    </row>
    <row r="337" spans="1:42" x14ac:dyDescent="0.25">
      <c r="A337" s="20"/>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20"/>
      <c r="AG337" s="20"/>
      <c r="AH337" s="20"/>
      <c r="AI337" s="20"/>
      <c r="AJ337" s="20"/>
      <c r="AK337" s="20"/>
      <c r="AL337" s="20"/>
      <c r="AM337" s="20"/>
      <c r="AN337" s="20"/>
      <c r="AO337" s="20"/>
      <c r="AP337" s="20"/>
    </row>
    <row r="338" spans="1:42" x14ac:dyDescent="0.25">
      <c r="A338" s="20"/>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20"/>
      <c r="AG338" s="20"/>
      <c r="AH338" s="20"/>
      <c r="AI338" s="20"/>
      <c r="AJ338" s="20"/>
      <c r="AK338" s="20"/>
      <c r="AL338" s="20"/>
      <c r="AM338" s="20"/>
      <c r="AN338" s="20"/>
      <c r="AO338" s="20"/>
      <c r="AP338" s="20"/>
    </row>
    <row r="339" spans="1:42" x14ac:dyDescent="0.25">
      <c r="A339" s="20"/>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20"/>
      <c r="AG339" s="20"/>
      <c r="AH339" s="20"/>
      <c r="AI339" s="20"/>
      <c r="AJ339" s="20"/>
      <c r="AK339" s="20"/>
      <c r="AL339" s="20"/>
      <c r="AM339" s="20"/>
      <c r="AN339" s="20"/>
      <c r="AO339" s="20"/>
      <c r="AP339" s="20"/>
    </row>
    <row r="340" spans="1:42" x14ac:dyDescent="0.25">
      <c r="A340" s="20"/>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20"/>
      <c r="AG340" s="20"/>
      <c r="AH340" s="20"/>
      <c r="AI340" s="20"/>
      <c r="AJ340" s="20"/>
      <c r="AK340" s="20"/>
      <c r="AL340" s="20"/>
      <c r="AM340" s="20"/>
      <c r="AN340" s="20"/>
      <c r="AO340" s="20"/>
      <c r="AP340" s="20"/>
    </row>
    <row r="341" spans="1:42" x14ac:dyDescent="0.25">
      <c r="A341" s="20"/>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20"/>
      <c r="AG341" s="20"/>
      <c r="AH341" s="20"/>
      <c r="AI341" s="20"/>
      <c r="AJ341" s="20"/>
      <c r="AK341" s="20"/>
      <c r="AL341" s="20"/>
      <c r="AM341" s="20"/>
      <c r="AN341" s="20"/>
      <c r="AO341" s="20"/>
      <c r="AP341" s="20"/>
    </row>
    <row r="342" spans="1:42" x14ac:dyDescent="0.25">
      <c r="A342" s="20"/>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20"/>
      <c r="AG342" s="20"/>
      <c r="AH342" s="20"/>
      <c r="AI342" s="20"/>
      <c r="AJ342" s="20"/>
      <c r="AK342" s="20"/>
      <c r="AL342" s="20"/>
      <c r="AM342" s="20"/>
      <c r="AN342" s="20"/>
      <c r="AO342" s="20"/>
      <c r="AP342" s="20"/>
    </row>
    <row r="343" spans="1:42" x14ac:dyDescent="0.25">
      <c r="A343" s="20"/>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20"/>
      <c r="AG343" s="20"/>
      <c r="AH343" s="20"/>
      <c r="AI343" s="20"/>
      <c r="AJ343" s="20"/>
      <c r="AK343" s="20"/>
      <c r="AL343" s="20"/>
      <c r="AM343" s="20"/>
      <c r="AN343" s="20"/>
      <c r="AO343" s="20"/>
      <c r="AP343" s="20"/>
    </row>
    <row r="344" spans="1:42" x14ac:dyDescent="0.25">
      <c r="A344" s="20"/>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20"/>
      <c r="AG344" s="20"/>
      <c r="AH344" s="20"/>
      <c r="AI344" s="20"/>
      <c r="AJ344" s="20"/>
      <c r="AK344" s="20"/>
      <c r="AL344" s="20"/>
      <c r="AM344" s="20"/>
      <c r="AN344" s="20"/>
      <c r="AO344" s="20"/>
      <c r="AP344" s="20"/>
    </row>
    <row r="345" spans="1:42" x14ac:dyDescent="0.25">
      <c r="A345" s="20"/>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20"/>
      <c r="AG345" s="20"/>
      <c r="AH345" s="20"/>
      <c r="AI345" s="20"/>
      <c r="AJ345" s="20"/>
      <c r="AK345" s="20"/>
      <c r="AL345" s="20"/>
      <c r="AM345" s="20"/>
      <c r="AN345" s="20"/>
      <c r="AO345" s="20"/>
      <c r="AP345" s="20"/>
    </row>
    <row r="346" spans="1:42" x14ac:dyDescent="0.25">
      <c r="A346" s="20"/>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20"/>
      <c r="AG346" s="20"/>
      <c r="AH346" s="20"/>
      <c r="AI346" s="20"/>
      <c r="AJ346" s="20"/>
      <c r="AK346" s="20"/>
      <c r="AL346" s="20"/>
      <c r="AM346" s="20"/>
      <c r="AN346" s="20"/>
      <c r="AO346" s="20"/>
      <c r="AP346" s="20"/>
    </row>
    <row r="347" spans="1:42" x14ac:dyDescent="0.25">
      <c r="A347" s="20"/>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20"/>
      <c r="AG347" s="20"/>
      <c r="AH347" s="20"/>
      <c r="AI347" s="20"/>
      <c r="AJ347" s="20"/>
      <c r="AK347" s="20"/>
      <c r="AL347" s="20"/>
      <c r="AM347" s="20"/>
      <c r="AN347" s="20"/>
      <c r="AO347" s="20"/>
      <c r="AP347" s="20"/>
    </row>
    <row r="348" spans="1:42" x14ac:dyDescent="0.25">
      <c r="A348" s="20"/>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20"/>
      <c r="AG348" s="20"/>
      <c r="AH348" s="20"/>
      <c r="AI348" s="20"/>
      <c r="AJ348" s="20"/>
      <c r="AK348" s="20"/>
      <c r="AL348" s="20"/>
      <c r="AM348" s="20"/>
      <c r="AN348" s="20"/>
      <c r="AO348" s="20"/>
      <c r="AP348" s="20"/>
    </row>
    <row r="349" spans="1:42" x14ac:dyDescent="0.25">
      <c r="A349" s="20"/>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20"/>
      <c r="AG349" s="20"/>
      <c r="AH349" s="20"/>
      <c r="AI349" s="20"/>
      <c r="AJ349" s="20"/>
      <c r="AK349" s="20"/>
      <c r="AL349" s="20"/>
      <c r="AM349" s="20"/>
      <c r="AN349" s="20"/>
      <c r="AO349" s="20"/>
      <c r="AP349" s="20"/>
    </row>
    <row r="350" spans="1:42" x14ac:dyDescent="0.25">
      <c r="A350" s="20"/>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20"/>
      <c r="AG350" s="20"/>
      <c r="AH350" s="20"/>
      <c r="AI350" s="20"/>
      <c r="AJ350" s="20"/>
      <c r="AK350" s="20"/>
      <c r="AL350" s="20"/>
      <c r="AM350" s="20"/>
      <c r="AN350" s="20"/>
      <c r="AO350" s="20"/>
      <c r="AP350" s="20"/>
    </row>
    <row r="351" spans="1:42" x14ac:dyDescent="0.25">
      <c r="A351" s="20"/>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20"/>
      <c r="AG351" s="20"/>
      <c r="AH351" s="20"/>
      <c r="AI351" s="20"/>
      <c r="AJ351" s="20"/>
      <c r="AK351" s="20"/>
      <c r="AL351" s="20"/>
      <c r="AM351" s="20"/>
      <c r="AN351" s="20"/>
      <c r="AO351" s="20"/>
      <c r="AP351" s="20"/>
    </row>
    <row r="352" spans="1:42" x14ac:dyDescent="0.25">
      <c r="A352" s="20"/>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20"/>
      <c r="AG352" s="20"/>
      <c r="AH352" s="20"/>
      <c r="AI352" s="20"/>
      <c r="AJ352" s="20"/>
      <c r="AK352" s="20"/>
      <c r="AL352" s="20"/>
      <c r="AM352" s="20"/>
      <c r="AN352" s="20"/>
      <c r="AO352" s="20"/>
      <c r="AP352" s="20"/>
    </row>
    <row r="353" spans="1:42" x14ac:dyDescent="0.25">
      <c r="A353" s="20"/>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20"/>
      <c r="AG353" s="20"/>
      <c r="AH353" s="20"/>
      <c r="AI353" s="20"/>
      <c r="AJ353" s="20"/>
      <c r="AK353" s="20"/>
      <c r="AL353" s="20"/>
      <c r="AM353" s="20"/>
      <c r="AN353" s="20"/>
      <c r="AO353" s="20"/>
      <c r="AP353" s="20"/>
    </row>
    <row r="354" spans="1:42" x14ac:dyDescent="0.25">
      <c r="A354" s="20"/>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20"/>
      <c r="AG354" s="20"/>
      <c r="AH354" s="20"/>
      <c r="AI354" s="20"/>
      <c r="AJ354" s="20"/>
      <c r="AK354" s="20"/>
      <c r="AL354" s="20"/>
      <c r="AM354" s="20"/>
      <c r="AN354" s="20"/>
      <c r="AO354" s="20"/>
      <c r="AP354" s="20"/>
    </row>
    <row r="355" spans="1:42" x14ac:dyDescent="0.25">
      <c r="A355" s="20"/>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20"/>
      <c r="AG355" s="20"/>
      <c r="AH355" s="20"/>
      <c r="AI355" s="20"/>
      <c r="AJ355" s="20"/>
      <c r="AK355" s="20"/>
      <c r="AL355" s="20"/>
      <c r="AM355" s="20"/>
      <c r="AN355" s="20"/>
      <c r="AO355" s="20"/>
      <c r="AP355" s="20"/>
    </row>
    <row r="356" spans="1:42" x14ac:dyDescent="0.25">
      <c r="A356" s="20"/>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20"/>
      <c r="AG356" s="20"/>
      <c r="AH356" s="20"/>
      <c r="AI356" s="20"/>
      <c r="AJ356" s="20"/>
      <c r="AK356" s="20"/>
      <c r="AL356" s="20"/>
      <c r="AM356" s="20"/>
      <c r="AN356" s="20"/>
      <c r="AO356" s="20"/>
      <c r="AP356" s="20"/>
    </row>
    <row r="357" spans="1:42" x14ac:dyDescent="0.25">
      <c r="A357" s="20"/>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20"/>
      <c r="AG357" s="20"/>
      <c r="AH357" s="20"/>
      <c r="AI357" s="20"/>
      <c r="AJ357" s="20"/>
      <c r="AK357" s="20"/>
      <c r="AL357" s="20"/>
      <c r="AM357" s="20"/>
      <c r="AN357" s="20"/>
      <c r="AO357" s="20"/>
      <c r="AP357" s="20"/>
    </row>
    <row r="358" spans="1:42" x14ac:dyDescent="0.25">
      <c r="A358" s="20"/>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20"/>
      <c r="AG358" s="20"/>
      <c r="AH358" s="20"/>
      <c r="AI358" s="20"/>
      <c r="AJ358" s="20"/>
      <c r="AK358" s="20"/>
      <c r="AL358" s="20"/>
      <c r="AM358" s="20"/>
      <c r="AN358" s="20"/>
      <c r="AO358" s="20"/>
      <c r="AP358" s="20"/>
    </row>
    <row r="359" spans="1:42" x14ac:dyDescent="0.25">
      <c r="A359" s="20"/>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20"/>
      <c r="AG359" s="20"/>
      <c r="AH359" s="20"/>
      <c r="AI359" s="20"/>
      <c r="AJ359" s="20"/>
      <c r="AK359" s="20"/>
      <c r="AL359" s="20"/>
      <c r="AM359" s="20"/>
      <c r="AN359" s="20"/>
      <c r="AO359" s="20"/>
      <c r="AP359" s="20"/>
    </row>
  </sheetData>
  <sheetProtection algorithmName="SHA-512" hashValue="ZQcZCMUmTqkQHHvtNZJZyUXl6c6MwtlxC1IBDDux8bLH0+vOUvuIVs7+BTTPv6E//uemrGYFCBOJOcKMUNBIIA==" saltValue="mkjLF4weIAMjPflWZOgWWQ==" spinCount="100000" sheet="1" selectLockedCells="1" sort="0"/>
  <mergeCells count="565">
    <mergeCell ref="H106:AE106"/>
    <mergeCell ref="H107:AE107"/>
    <mergeCell ref="H108:AE108"/>
    <mergeCell ref="H109:AE109"/>
    <mergeCell ref="H97:AE97"/>
    <mergeCell ref="H98:AE98"/>
    <mergeCell ref="H99:AE99"/>
    <mergeCell ref="H100:AE100"/>
    <mergeCell ref="H101:AE101"/>
    <mergeCell ref="H102:AE102"/>
    <mergeCell ref="H103:AE103"/>
    <mergeCell ref="H104:AE104"/>
    <mergeCell ref="H105:AE105"/>
    <mergeCell ref="D106:E106"/>
    <mergeCell ref="D107:E107"/>
    <mergeCell ref="D108:E108"/>
    <mergeCell ref="D109:E109"/>
    <mergeCell ref="D97:E97"/>
    <mergeCell ref="D98:E98"/>
    <mergeCell ref="D99:E99"/>
    <mergeCell ref="D100:E100"/>
    <mergeCell ref="D101:E101"/>
    <mergeCell ref="D102:E102"/>
    <mergeCell ref="D103:E103"/>
    <mergeCell ref="D104:E104"/>
    <mergeCell ref="D105:E105"/>
    <mergeCell ref="G7:J7"/>
    <mergeCell ref="N7:O7"/>
    <mergeCell ref="R7:T7"/>
    <mergeCell ref="G8:J8"/>
    <mergeCell ref="N8:O8"/>
    <mergeCell ref="R8:T8"/>
    <mergeCell ref="C1:X1"/>
    <mergeCell ref="B2:F2"/>
    <mergeCell ref="H4:J4"/>
    <mergeCell ref="K4:Z4"/>
    <mergeCell ref="G6:J6"/>
    <mergeCell ref="N6:O6"/>
    <mergeCell ref="R6:T6"/>
    <mergeCell ref="B6:C6"/>
    <mergeCell ref="B7:C7"/>
    <mergeCell ref="B8:C8"/>
    <mergeCell ref="G9:J9"/>
    <mergeCell ref="N9:O9"/>
    <mergeCell ref="R9:T9"/>
    <mergeCell ref="G10:J10"/>
    <mergeCell ref="B11:F11"/>
    <mergeCell ref="L12:M12"/>
    <mergeCell ref="N12:O12"/>
    <mergeCell ref="T12:W12"/>
    <mergeCell ref="C12:G12"/>
    <mergeCell ref="H12:I12"/>
    <mergeCell ref="L13:M13"/>
    <mergeCell ref="N13:O13"/>
    <mergeCell ref="T13:W13"/>
    <mergeCell ref="L14:M14"/>
    <mergeCell ref="N14:O14"/>
    <mergeCell ref="T14:W14"/>
    <mergeCell ref="C13:G13"/>
    <mergeCell ref="C14:G14"/>
    <mergeCell ref="H13:I13"/>
    <mergeCell ref="H14:I14"/>
    <mergeCell ref="L15:M15"/>
    <mergeCell ref="N15:O15"/>
    <mergeCell ref="T15:W15"/>
    <mergeCell ref="L16:M16"/>
    <mergeCell ref="N16:O16"/>
    <mergeCell ref="T16:W16"/>
    <mergeCell ref="C15:G15"/>
    <mergeCell ref="C16:G16"/>
    <mergeCell ref="H15:I15"/>
    <mergeCell ref="H16:I16"/>
    <mergeCell ref="L17:M17"/>
    <mergeCell ref="N17:O17"/>
    <mergeCell ref="T17:W17"/>
    <mergeCell ref="L18:M18"/>
    <mergeCell ref="N18:O18"/>
    <mergeCell ref="T18:W18"/>
    <mergeCell ref="C17:G17"/>
    <mergeCell ref="C18:G18"/>
    <mergeCell ref="H17:I17"/>
    <mergeCell ref="H18:I18"/>
    <mergeCell ref="L19:M19"/>
    <mergeCell ref="N19:O19"/>
    <mergeCell ref="T19:W19"/>
    <mergeCell ref="L20:M20"/>
    <mergeCell ref="N20:O20"/>
    <mergeCell ref="T20:W20"/>
    <mergeCell ref="C19:G19"/>
    <mergeCell ref="C20:G20"/>
    <mergeCell ref="H19:I19"/>
    <mergeCell ref="H20:I20"/>
    <mergeCell ref="L21:M21"/>
    <mergeCell ref="N21:O21"/>
    <mergeCell ref="T21:W21"/>
    <mergeCell ref="L22:M22"/>
    <mergeCell ref="N22:O22"/>
    <mergeCell ref="T22:W22"/>
    <mergeCell ref="C21:G21"/>
    <mergeCell ref="C22:G22"/>
    <mergeCell ref="H21:I21"/>
    <mergeCell ref="H22:I22"/>
    <mergeCell ref="L23:M23"/>
    <mergeCell ref="N23:O23"/>
    <mergeCell ref="T23:W23"/>
    <mergeCell ref="L24:M24"/>
    <mergeCell ref="N24:O24"/>
    <mergeCell ref="T24:W24"/>
    <mergeCell ref="C23:G23"/>
    <mergeCell ref="C24:G24"/>
    <mergeCell ref="H23:I23"/>
    <mergeCell ref="H24:I24"/>
    <mergeCell ref="L25:M25"/>
    <mergeCell ref="N25:O25"/>
    <mergeCell ref="T25:W25"/>
    <mergeCell ref="L26:M26"/>
    <mergeCell ref="N26:O26"/>
    <mergeCell ref="T26:W26"/>
    <mergeCell ref="C25:G25"/>
    <mergeCell ref="C26:G26"/>
    <mergeCell ref="H25:I25"/>
    <mergeCell ref="H26:I26"/>
    <mergeCell ref="L27:M27"/>
    <mergeCell ref="N27:O27"/>
    <mergeCell ref="T27:W27"/>
    <mergeCell ref="L28:M28"/>
    <mergeCell ref="N28:O28"/>
    <mergeCell ref="T28:W28"/>
    <mergeCell ref="C27:G27"/>
    <mergeCell ref="C28:G28"/>
    <mergeCell ref="H27:I27"/>
    <mergeCell ref="H28:I28"/>
    <mergeCell ref="L29:M29"/>
    <mergeCell ref="N29:O29"/>
    <mergeCell ref="T29:W29"/>
    <mergeCell ref="L30:M30"/>
    <mergeCell ref="N30:O30"/>
    <mergeCell ref="T30:W30"/>
    <mergeCell ref="C29:G29"/>
    <mergeCell ref="C30:G30"/>
    <mergeCell ref="H29:I29"/>
    <mergeCell ref="H30:I30"/>
    <mergeCell ref="L31:M31"/>
    <mergeCell ref="N31:O31"/>
    <mergeCell ref="T31:W31"/>
    <mergeCell ref="L32:M32"/>
    <mergeCell ref="N32:O32"/>
    <mergeCell ref="T32:W32"/>
    <mergeCell ref="C31:G31"/>
    <mergeCell ref="C32:G32"/>
    <mergeCell ref="H31:I31"/>
    <mergeCell ref="H32:I32"/>
    <mergeCell ref="L33:M33"/>
    <mergeCell ref="N33:O33"/>
    <mergeCell ref="T33:W33"/>
    <mergeCell ref="L34:M34"/>
    <mergeCell ref="N34:O34"/>
    <mergeCell ref="T34:W34"/>
    <mergeCell ref="C33:G33"/>
    <mergeCell ref="C34:G34"/>
    <mergeCell ref="H33:I33"/>
    <mergeCell ref="H34:I34"/>
    <mergeCell ref="L35:M35"/>
    <mergeCell ref="N35:O35"/>
    <mergeCell ref="T35:W35"/>
    <mergeCell ref="L36:M36"/>
    <mergeCell ref="N36:O36"/>
    <mergeCell ref="T36:W36"/>
    <mergeCell ref="C35:G35"/>
    <mergeCell ref="C36:G36"/>
    <mergeCell ref="H35:I35"/>
    <mergeCell ref="H36:I36"/>
    <mergeCell ref="L37:M37"/>
    <mergeCell ref="N37:O37"/>
    <mergeCell ref="T37:W37"/>
    <mergeCell ref="L38:M38"/>
    <mergeCell ref="N38:O38"/>
    <mergeCell ref="T38:W38"/>
    <mergeCell ref="C37:G37"/>
    <mergeCell ref="C38:G38"/>
    <mergeCell ref="H37:I37"/>
    <mergeCell ref="H38:I38"/>
    <mergeCell ref="L39:M39"/>
    <mergeCell ref="N39:O39"/>
    <mergeCell ref="T39:W39"/>
    <mergeCell ref="L40:M40"/>
    <mergeCell ref="N40:O40"/>
    <mergeCell ref="T40:W40"/>
    <mergeCell ref="C39:G39"/>
    <mergeCell ref="C40:G40"/>
    <mergeCell ref="H39:I39"/>
    <mergeCell ref="H40:I40"/>
    <mergeCell ref="L41:M41"/>
    <mergeCell ref="N41:O41"/>
    <mergeCell ref="T41:W41"/>
    <mergeCell ref="L42:M42"/>
    <mergeCell ref="N42:O42"/>
    <mergeCell ref="T42:W42"/>
    <mergeCell ref="C41:G41"/>
    <mergeCell ref="C42:G42"/>
    <mergeCell ref="H41:I41"/>
    <mergeCell ref="H42:I42"/>
    <mergeCell ref="L43:M43"/>
    <mergeCell ref="N43:O43"/>
    <mergeCell ref="T43:W43"/>
    <mergeCell ref="L44:M44"/>
    <mergeCell ref="N44:O44"/>
    <mergeCell ref="T44:W44"/>
    <mergeCell ref="C43:G43"/>
    <mergeCell ref="C44:G44"/>
    <mergeCell ref="H43:I43"/>
    <mergeCell ref="H44:I44"/>
    <mergeCell ref="L45:M45"/>
    <mergeCell ref="N45:O45"/>
    <mergeCell ref="T45:W45"/>
    <mergeCell ref="L46:M46"/>
    <mergeCell ref="N46:O46"/>
    <mergeCell ref="T46:W46"/>
    <mergeCell ref="C45:G45"/>
    <mergeCell ref="C46:G46"/>
    <mergeCell ref="H45:I45"/>
    <mergeCell ref="H46:I46"/>
    <mergeCell ref="L47:M47"/>
    <mergeCell ref="N47:O47"/>
    <mergeCell ref="T47:W47"/>
    <mergeCell ref="L48:M48"/>
    <mergeCell ref="N48:O48"/>
    <mergeCell ref="T48:W48"/>
    <mergeCell ref="C47:G47"/>
    <mergeCell ref="C48:G48"/>
    <mergeCell ref="H47:I47"/>
    <mergeCell ref="H48:I48"/>
    <mergeCell ref="L49:M49"/>
    <mergeCell ref="N49:O49"/>
    <mergeCell ref="T49:W49"/>
    <mergeCell ref="L50:M50"/>
    <mergeCell ref="N50:O50"/>
    <mergeCell ref="T50:W50"/>
    <mergeCell ref="C49:G49"/>
    <mergeCell ref="C50:G50"/>
    <mergeCell ref="H49:I49"/>
    <mergeCell ref="H50:I50"/>
    <mergeCell ref="L51:M51"/>
    <mergeCell ref="N51:O51"/>
    <mergeCell ref="T51:W51"/>
    <mergeCell ref="L52:M52"/>
    <mergeCell ref="N52:O52"/>
    <mergeCell ref="T52:W52"/>
    <mergeCell ref="C51:G51"/>
    <mergeCell ref="C52:G52"/>
    <mergeCell ref="H51:I51"/>
    <mergeCell ref="H52:I52"/>
    <mergeCell ref="L53:M53"/>
    <mergeCell ref="N53:O53"/>
    <mergeCell ref="T53:W53"/>
    <mergeCell ref="L54:M54"/>
    <mergeCell ref="N54:O54"/>
    <mergeCell ref="T54:W54"/>
    <mergeCell ref="C53:G53"/>
    <mergeCell ref="C54:G54"/>
    <mergeCell ref="H53:I53"/>
    <mergeCell ref="H54:I54"/>
    <mergeCell ref="L55:M55"/>
    <mergeCell ref="N55:O55"/>
    <mergeCell ref="T55:W55"/>
    <mergeCell ref="L56:M56"/>
    <mergeCell ref="N56:O56"/>
    <mergeCell ref="T56:W56"/>
    <mergeCell ref="C55:G55"/>
    <mergeCell ref="C56:G56"/>
    <mergeCell ref="H55:I55"/>
    <mergeCell ref="H56:I56"/>
    <mergeCell ref="L57:M57"/>
    <mergeCell ref="N57:O57"/>
    <mergeCell ref="T57:W57"/>
    <mergeCell ref="L58:M58"/>
    <mergeCell ref="N58:O58"/>
    <mergeCell ref="T58:W58"/>
    <mergeCell ref="C57:G57"/>
    <mergeCell ref="C58:G58"/>
    <mergeCell ref="H57:I57"/>
    <mergeCell ref="H58:I58"/>
    <mergeCell ref="L59:M59"/>
    <mergeCell ref="N59:O59"/>
    <mergeCell ref="T59:W59"/>
    <mergeCell ref="L60:M60"/>
    <mergeCell ref="N60:O60"/>
    <mergeCell ref="T60:W60"/>
    <mergeCell ref="C59:G59"/>
    <mergeCell ref="C60:G60"/>
    <mergeCell ref="H59:I59"/>
    <mergeCell ref="H60:I60"/>
    <mergeCell ref="L61:M61"/>
    <mergeCell ref="N61:O61"/>
    <mergeCell ref="T61:W61"/>
    <mergeCell ref="L62:M62"/>
    <mergeCell ref="N62:O62"/>
    <mergeCell ref="T62:W62"/>
    <mergeCell ref="C61:G61"/>
    <mergeCell ref="C62:G62"/>
    <mergeCell ref="H61:I61"/>
    <mergeCell ref="H62:I62"/>
    <mergeCell ref="L63:M63"/>
    <mergeCell ref="N63:O63"/>
    <mergeCell ref="T63:W63"/>
    <mergeCell ref="L64:M64"/>
    <mergeCell ref="N64:O64"/>
    <mergeCell ref="T64:W64"/>
    <mergeCell ref="C63:G63"/>
    <mergeCell ref="C64:G64"/>
    <mergeCell ref="H63:I63"/>
    <mergeCell ref="H64:I64"/>
    <mergeCell ref="L65:M65"/>
    <mergeCell ref="N65:O65"/>
    <mergeCell ref="T65:W65"/>
    <mergeCell ref="L66:M66"/>
    <mergeCell ref="N66:O66"/>
    <mergeCell ref="T66:W66"/>
    <mergeCell ref="C65:G65"/>
    <mergeCell ref="C66:G66"/>
    <mergeCell ref="H65:I65"/>
    <mergeCell ref="H66:I66"/>
    <mergeCell ref="L67:M67"/>
    <mergeCell ref="N67:O67"/>
    <mergeCell ref="T67:W67"/>
    <mergeCell ref="L68:M68"/>
    <mergeCell ref="N68:O68"/>
    <mergeCell ref="T68:W68"/>
    <mergeCell ref="C67:G67"/>
    <mergeCell ref="C68:G68"/>
    <mergeCell ref="H67:I67"/>
    <mergeCell ref="H68:I68"/>
    <mergeCell ref="L69:M69"/>
    <mergeCell ref="N69:O69"/>
    <mergeCell ref="T69:W69"/>
    <mergeCell ref="L70:M70"/>
    <mergeCell ref="N70:O70"/>
    <mergeCell ref="T70:W70"/>
    <mergeCell ref="C69:G69"/>
    <mergeCell ref="C70:G70"/>
    <mergeCell ref="H69:I69"/>
    <mergeCell ref="H70:I70"/>
    <mergeCell ref="L71:M71"/>
    <mergeCell ref="N71:O71"/>
    <mergeCell ref="T71:W71"/>
    <mergeCell ref="L72:M72"/>
    <mergeCell ref="N72:O72"/>
    <mergeCell ref="T72:W72"/>
    <mergeCell ref="C71:G71"/>
    <mergeCell ref="C72:G72"/>
    <mergeCell ref="H71:I71"/>
    <mergeCell ref="H72:I72"/>
    <mergeCell ref="L73:M73"/>
    <mergeCell ref="N73:O73"/>
    <mergeCell ref="T73:W73"/>
    <mergeCell ref="L74:M74"/>
    <mergeCell ref="N74:O74"/>
    <mergeCell ref="T74:W74"/>
    <mergeCell ref="C73:G73"/>
    <mergeCell ref="C74:G74"/>
    <mergeCell ref="H73:I73"/>
    <mergeCell ref="H74:I74"/>
    <mergeCell ref="L75:M75"/>
    <mergeCell ref="N75:O75"/>
    <mergeCell ref="T75:W75"/>
    <mergeCell ref="L76:M76"/>
    <mergeCell ref="N76:O76"/>
    <mergeCell ref="T76:W76"/>
    <mergeCell ref="C75:G75"/>
    <mergeCell ref="C76:G76"/>
    <mergeCell ref="H75:I75"/>
    <mergeCell ref="H76:I76"/>
    <mergeCell ref="L77:M77"/>
    <mergeCell ref="N77:O77"/>
    <mergeCell ref="T77:W77"/>
    <mergeCell ref="L78:M78"/>
    <mergeCell ref="N78:O78"/>
    <mergeCell ref="T78:W78"/>
    <mergeCell ref="C77:G77"/>
    <mergeCell ref="C78:G78"/>
    <mergeCell ref="H77:I77"/>
    <mergeCell ref="H78:I78"/>
    <mergeCell ref="L79:M79"/>
    <mergeCell ref="N79:O79"/>
    <mergeCell ref="T79:W79"/>
    <mergeCell ref="L80:M80"/>
    <mergeCell ref="N80:O80"/>
    <mergeCell ref="T80:W80"/>
    <mergeCell ref="C79:G79"/>
    <mergeCell ref="C80:G80"/>
    <mergeCell ref="H79:I79"/>
    <mergeCell ref="H80:I80"/>
    <mergeCell ref="L81:M81"/>
    <mergeCell ref="N81:O81"/>
    <mergeCell ref="T81:W81"/>
    <mergeCell ref="L82:M82"/>
    <mergeCell ref="N82:O82"/>
    <mergeCell ref="T82:W82"/>
    <mergeCell ref="C81:G81"/>
    <mergeCell ref="C82:G82"/>
    <mergeCell ref="H81:I81"/>
    <mergeCell ref="H82:I82"/>
    <mergeCell ref="L83:M83"/>
    <mergeCell ref="N83:O83"/>
    <mergeCell ref="T83:W83"/>
    <mergeCell ref="L84:M84"/>
    <mergeCell ref="N84:O84"/>
    <mergeCell ref="T84:W84"/>
    <mergeCell ref="C83:G83"/>
    <mergeCell ref="C84:G84"/>
    <mergeCell ref="H83:I83"/>
    <mergeCell ref="H84:I84"/>
    <mergeCell ref="L85:M85"/>
    <mergeCell ref="N85:O85"/>
    <mergeCell ref="T85:W85"/>
    <mergeCell ref="L86:M86"/>
    <mergeCell ref="N86:O86"/>
    <mergeCell ref="T86:W86"/>
    <mergeCell ref="C85:G85"/>
    <mergeCell ref="C86:G86"/>
    <mergeCell ref="H85:I85"/>
    <mergeCell ref="H86:I86"/>
    <mergeCell ref="L87:M87"/>
    <mergeCell ref="N87:O87"/>
    <mergeCell ref="T87:W87"/>
    <mergeCell ref="L88:M88"/>
    <mergeCell ref="N88:O88"/>
    <mergeCell ref="T88:W88"/>
    <mergeCell ref="C87:G87"/>
    <mergeCell ref="C88:G88"/>
    <mergeCell ref="H87:I87"/>
    <mergeCell ref="H88:I88"/>
    <mergeCell ref="D95:E95"/>
    <mergeCell ref="H95:AE95"/>
    <mergeCell ref="D96:E96"/>
    <mergeCell ref="H96:AE96"/>
    <mergeCell ref="D93:E93"/>
    <mergeCell ref="H93:AE93"/>
    <mergeCell ref="D94:E94"/>
    <mergeCell ref="H94:AE94"/>
    <mergeCell ref="B93:C93"/>
    <mergeCell ref="B94:C94"/>
    <mergeCell ref="B95:C95"/>
    <mergeCell ref="B96:C96"/>
    <mergeCell ref="D112:E112"/>
    <mergeCell ref="H112:AE112"/>
    <mergeCell ref="D113:E113"/>
    <mergeCell ref="H113:AE113"/>
    <mergeCell ref="D110:E110"/>
    <mergeCell ref="H110:AE110"/>
    <mergeCell ref="D111:E111"/>
    <mergeCell ref="H111:AE111"/>
    <mergeCell ref="B110:C110"/>
    <mergeCell ref="B111:C111"/>
    <mergeCell ref="B112:C112"/>
    <mergeCell ref="B113:C113"/>
    <mergeCell ref="B97:C97"/>
    <mergeCell ref="B98:C98"/>
    <mergeCell ref="B99:C99"/>
    <mergeCell ref="B100:C100"/>
    <mergeCell ref="D116:E116"/>
    <mergeCell ref="H116:AE116"/>
    <mergeCell ref="D117:E117"/>
    <mergeCell ref="H117:AE117"/>
    <mergeCell ref="D114:E114"/>
    <mergeCell ref="H114:AE114"/>
    <mergeCell ref="D115:E115"/>
    <mergeCell ref="H115:AE115"/>
    <mergeCell ref="B114:C114"/>
    <mergeCell ref="B115:C115"/>
    <mergeCell ref="B116:C116"/>
    <mergeCell ref="B117:C117"/>
    <mergeCell ref="B101:C101"/>
    <mergeCell ref="B102:C102"/>
    <mergeCell ref="B103:C103"/>
    <mergeCell ref="B104:C104"/>
    <mergeCell ref="B105:C105"/>
    <mergeCell ref="B106:C106"/>
    <mergeCell ref="B107:C107"/>
    <mergeCell ref="B108:C108"/>
    <mergeCell ref="B125:C125"/>
    <mergeCell ref="D120:E120"/>
    <mergeCell ref="H120:AE120"/>
    <mergeCell ref="D121:E121"/>
    <mergeCell ref="H121:AE121"/>
    <mergeCell ref="D118:E118"/>
    <mergeCell ref="H118:AE118"/>
    <mergeCell ref="D119:E119"/>
    <mergeCell ref="H119:AE119"/>
    <mergeCell ref="B118:C118"/>
    <mergeCell ref="B119:C119"/>
    <mergeCell ref="B120:C120"/>
    <mergeCell ref="B121:C121"/>
    <mergeCell ref="B109:C109"/>
    <mergeCell ref="D128:E128"/>
    <mergeCell ref="H128:AE128"/>
    <mergeCell ref="D129:E129"/>
    <mergeCell ref="H129:AE129"/>
    <mergeCell ref="D126:E126"/>
    <mergeCell ref="H126:AE126"/>
    <mergeCell ref="D127:E127"/>
    <mergeCell ref="H127:AE127"/>
    <mergeCell ref="B126:C126"/>
    <mergeCell ref="B127:C127"/>
    <mergeCell ref="B128:C128"/>
    <mergeCell ref="B129:C129"/>
    <mergeCell ref="D124:E124"/>
    <mergeCell ref="H124:AE124"/>
    <mergeCell ref="D125:E125"/>
    <mergeCell ref="H125:AE125"/>
    <mergeCell ref="D122:E122"/>
    <mergeCell ref="H122:AE122"/>
    <mergeCell ref="D123:E123"/>
    <mergeCell ref="H123:AE123"/>
    <mergeCell ref="B122:C122"/>
    <mergeCell ref="B123:C123"/>
    <mergeCell ref="B124:C124"/>
    <mergeCell ref="D132:E132"/>
    <mergeCell ref="H132:AE132"/>
    <mergeCell ref="D133:E133"/>
    <mergeCell ref="H133:AE133"/>
    <mergeCell ref="D130:E130"/>
    <mergeCell ref="H130:AE130"/>
    <mergeCell ref="D131:E131"/>
    <mergeCell ref="H131:AE131"/>
    <mergeCell ref="B130:C130"/>
    <mergeCell ref="B131:C131"/>
    <mergeCell ref="B132:C132"/>
    <mergeCell ref="B133:C133"/>
    <mergeCell ref="D136:E136"/>
    <mergeCell ref="H136:AE136"/>
    <mergeCell ref="D137:E137"/>
    <mergeCell ref="H137:AE137"/>
    <mergeCell ref="D134:E134"/>
    <mergeCell ref="H134:AE134"/>
    <mergeCell ref="D135:E135"/>
    <mergeCell ref="H135:AE135"/>
    <mergeCell ref="B134:C134"/>
    <mergeCell ref="B135:C135"/>
    <mergeCell ref="B136:C136"/>
    <mergeCell ref="B137:C137"/>
    <mergeCell ref="D140:E140"/>
    <mergeCell ref="H140:AE140"/>
    <mergeCell ref="D141:E141"/>
    <mergeCell ref="H141:AE141"/>
    <mergeCell ref="D138:E138"/>
    <mergeCell ref="H138:AE138"/>
    <mergeCell ref="D139:E139"/>
    <mergeCell ref="H139:AE139"/>
    <mergeCell ref="B138:C138"/>
    <mergeCell ref="B139:C139"/>
    <mergeCell ref="B140:C140"/>
    <mergeCell ref="B141:C141"/>
    <mergeCell ref="D144:E144"/>
    <mergeCell ref="H144:AE144"/>
    <mergeCell ref="D145:E145"/>
    <mergeCell ref="H145:AE145"/>
    <mergeCell ref="D142:E142"/>
    <mergeCell ref="H142:AE142"/>
    <mergeCell ref="D143:E143"/>
    <mergeCell ref="H143:AE143"/>
    <mergeCell ref="B142:C142"/>
    <mergeCell ref="B143:C143"/>
    <mergeCell ref="B144:C144"/>
    <mergeCell ref="B145:C145"/>
  </mergeCells>
  <conditionalFormatting sqref="K8">
    <cfRule type="cellIs" dxfId="31" priority="3" operator="lessThan">
      <formula>0.9</formula>
    </cfRule>
    <cfRule type="cellIs" dxfId="30" priority="4" operator="greaterThanOrEqual">
      <formula>0.9</formula>
    </cfRule>
  </conditionalFormatting>
  <conditionalFormatting sqref="K6">
    <cfRule type="cellIs" dxfId="29" priority="1" operator="lessThan">
      <formula>0.9</formula>
    </cfRule>
    <cfRule type="cellIs" dxfId="28" priority="2" operator="greaterThanOrEqual">
      <formula>0.9</formula>
    </cfRule>
  </conditionalFormatting>
  <dataValidations xWindow="548" yWindow="703"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G94:G145" xr:uid="{00000000-0002-0000-06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600-000001000000}">
      <formula1>"1, 2, 3, 4"</formula1>
    </dataValidation>
    <dataValidation type="list" allowBlank="1" showInputMessage="1" showErrorMessage="1" sqref="A13:A88" xr:uid="{00000000-0002-0000-0600-000002000000}">
      <formula1>"QRTP, TFC, In-Home, Facility- IC, TFC- IC"</formula1>
    </dataValidation>
    <dataValidation type="list" allowBlank="1" showInputMessage="1" showErrorMessage="1" sqref="S13:S88" xr:uid="{00000000-0002-0000-0600-000003000000}">
      <formula1>"6 month, Discharge, 90 day- WISe"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284"/>
  <sheetViews>
    <sheetView showGridLines="0" topLeftCell="A89" workbookViewId="0">
      <selection activeCell="F106" sqref="F106:G106"/>
    </sheetView>
  </sheetViews>
  <sheetFormatPr defaultRowHeight="15" x14ac:dyDescent="0.25"/>
  <cols>
    <col min="1" max="1" width="14.7109375" customWidth="1"/>
    <col min="2" max="2" width="11.140625" customWidth="1"/>
    <col min="3" max="3" width="13.28515625" customWidth="1"/>
    <col min="4" max="4" width="11" customWidth="1"/>
    <col min="5" max="5" width="7.42578125" customWidth="1"/>
    <col min="7" max="7" width="4.85546875" customWidth="1"/>
    <col min="11" max="11" width="15.140625" customWidth="1"/>
    <col min="15" max="15" width="31.28515625" customWidth="1"/>
    <col min="16" max="16" width="14.5703125" customWidth="1"/>
    <col min="17" max="17" width="14.5703125" style="2" customWidth="1"/>
    <col min="18" max="18" width="13.7109375" customWidth="1"/>
    <col min="19" max="19" width="13.85546875" customWidth="1"/>
    <col min="21" max="21" width="10.28515625" style="2" customWidth="1"/>
    <col min="22" max="22" width="16.140625" style="2" customWidth="1"/>
    <col min="23" max="23" width="9.140625" customWidth="1"/>
    <col min="24" max="24" width="13.85546875" customWidth="1"/>
    <col min="25" max="25" width="10.5703125" customWidth="1"/>
    <col min="26" max="26" width="58.140625" customWidth="1"/>
    <col min="27" max="27" width="10.5703125" customWidth="1"/>
    <col min="28" max="28" width="5.28515625" hidden="1" customWidth="1"/>
    <col min="29" max="29" width="7.42578125" hidden="1" customWidth="1"/>
    <col min="30" max="30" width="0" hidden="1" customWidth="1"/>
    <col min="32" max="32" width="5.42578125" hidden="1" customWidth="1"/>
  </cols>
  <sheetData>
    <row r="1" spans="1:41" s="20" customFormat="1" ht="26.25" x14ac:dyDescent="0.4">
      <c r="C1" s="243" t="s">
        <v>72</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9.2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30" customHeight="1" x14ac:dyDescent="0.25">
      <c r="A4" s="66" t="s">
        <v>27</v>
      </c>
      <c r="B4" s="69">
        <v>1</v>
      </c>
      <c r="D4" s="66" t="s">
        <v>75</v>
      </c>
      <c r="E4" s="69">
        <v>1</v>
      </c>
      <c r="I4" s="319" t="s">
        <v>28</v>
      </c>
      <c r="J4" s="320"/>
      <c r="K4" s="259"/>
      <c r="L4" s="260"/>
      <c r="M4" s="260"/>
      <c r="N4" s="260"/>
      <c r="O4" s="260"/>
      <c r="P4" s="260"/>
      <c r="Q4" s="260"/>
      <c r="R4" s="260"/>
      <c r="S4" s="260"/>
      <c r="T4" s="260"/>
      <c r="U4" s="260"/>
      <c r="V4" s="260"/>
      <c r="W4" s="260"/>
      <c r="X4" s="260"/>
      <c r="Y4" s="260"/>
      <c r="Z4" s="261"/>
    </row>
    <row r="5" spans="1:41" s="20" customFormat="1" ht="33"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98">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48"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85</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5"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ca="1">IF(H36=0,"",DAYS360(H36,TODAY())/360)</f>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5"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5"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5"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5" s="20" customFormat="1" ht="16.5"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5"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5"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5"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5" s="20"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c r="AP88" s="37"/>
      <c r="AQ88" s="37"/>
      <c r="AR88" s="37"/>
      <c r="AS88" s="37"/>
    </row>
    <row r="89" spans="1:45"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5" s="20" customFormat="1" ht="16.5" customHeigh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5" s="20" customFormat="1" ht="14.2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5"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5" s="34" customFormat="1" ht="30.75" thickBot="1" x14ac:dyDescent="0.3">
      <c r="A93" s="169" t="s">
        <v>103</v>
      </c>
      <c r="B93" s="330" t="s">
        <v>0</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5" s="20" customFormat="1"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5" s="20" customFormat="1" x14ac:dyDescent="0.25">
      <c r="A95" s="156"/>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5" s="20" customFormat="1" x14ac:dyDescent="0.25">
      <c r="A96" s="156"/>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5" s="20" customFormat="1" ht="17.25" customHeight="1" x14ac:dyDescent="0.25">
      <c r="A97" s="156"/>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5" s="20" customFormat="1" x14ac:dyDescent="0.25">
      <c r="A98" s="156"/>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5" s="20" customFormat="1" x14ac:dyDescent="0.25">
      <c r="A99" s="156"/>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5" s="20" customFormat="1" x14ac:dyDescent="0.25">
      <c r="A100" s="173"/>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5" s="37" customFormat="1" x14ac:dyDescent="0.25">
      <c r="A101" s="156"/>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c r="AP101" s="20"/>
      <c r="AQ101" s="20"/>
      <c r="AR101" s="20"/>
      <c r="AS101" s="20"/>
    </row>
    <row r="102" spans="1:45" s="20" customFormat="1" x14ac:dyDescent="0.25">
      <c r="A102" s="156"/>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5" s="20" customFormat="1" x14ac:dyDescent="0.25">
      <c r="A103" s="156"/>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5" s="20" customFormat="1" x14ac:dyDescent="0.25">
      <c r="A104" s="156"/>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5" s="20" customFormat="1" x14ac:dyDescent="0.25">
      <c r="A105" s="156"/>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5" s="20" customFormat="1" x14ac:dyDescent="0.25">
      <c r="A106" s="156"/>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5" s="20" customFormat="1" x14ac:dyDescent="0.25">
      <c r="A107" s="156"/>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5" s="20" customFormat="1" x14ac:dyDescent="0.25">
      <c r="A108" s="156"/>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5" s="20" customFormat="1"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5" s="20" customFormat="1"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5" s="20" customFormat="1"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5" s="20" customFormat="1" x14ac:dyDescent="0.25">
      <c r="A112" s="156"/>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5" s="20" customFormat="1" x14ac:dyDescent="0.25">
      <c r="A113" s="156"/>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5" s="20" customFormat="1" x14ac:dyDescent="0.25">
      <c r="A114" s="156"/>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5" s="20" customFormat="1" x14ac:dyDescent="0.25">
      <c r="A115" s="156"/>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5" s="20" customFormat="1" x14ac:dyDescent="0.25">
      <c r="A116" s="156"/>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5" s="20" customFormat="1" ht="17.25" customHeight="1" x14ac:dyDescent="0.25">
      <c r="A117" s="156"/>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5" s="20" customFormat="1" x14ac:dyDescent="0.25">
      <c r="A118" s="157"/>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5" s="20" customFormat="1" x14ac:dyDescent="0.25">
      <c r="A119" s="155"/>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5" s="20" customFormat="1" x14ac:dyDescent="0.25">
      <c r="A120" s="155"/>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row>
    <row r="121" spans="1:45" s="37" customFormat="1" x14ac:dyDescent="0.25">
      <c r="A121" s="155"/>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c r="AP121" s="20"/>
      <c r="AQ121" s="20"/>
      <c r="AR121" s="20"/>
      <c r="AS121" s="20"/>
    </row>
    <row r="122" spans="1:45" s="20" customFormat="1" x14ac:dyDescent="0.25">
      <c r="A122" s="155"/>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5" s="20" customFormat="1" x14ac:dyDescent="0.25">
      <c r="A123" s="155"/>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5" s="20" customFormat="1" x14ac:dyDescent="0.25">
      <c r="A124" s="155"/>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5" s="20" customFormat="1" x14ac:dyDescent="0.25">
      <c r="A125" s="155"/>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5" s="20" customFormat="1" x14ac:dyDescent="0.25">
      <c r="A126" s="155"/>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5" s="20" customFormat="1" x14ac:dyDescent="0.25">
      <c r="A127" s="155"/>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5" s="20" customFormat="1" x14ac:dyDescent="0.25">
      <c r="A128" s="155"/>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20" customFormat="1" x14ac:dyDescent="0.25">
      <c r="A129" s="155"/>
      <c r="B129" s="305"/>
      <c r="C129" s="305"/>
      <c r="D129" s="264"/>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20" customFormat="1" x14ac:dyDescent="0.25">
      <c r="A130" s="155"/>
      <c r="B130" s="305"/>
      <c r="C130" s="305"/>
      <c r="D130" s="264"/>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155"/>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155"/>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155"/>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155"/>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155"/>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155"/>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155"/>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155"/>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155"/>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155"/>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151" customFormat="1" x14ac:dyDescent="0.25">
      <c r="A141" s="155"/>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151" customFormat="1" x14ac:dyDescent="0.25">
      <c r="A142" s="155"/>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151" customFormat="1" x14ac:dyDescent="0.25">
      <c r="A143" s="155"/>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5" s="20" customFormat="1"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5"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5"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45" s="20" customFormat="1" x14ac:dyDescent="0.25">
      <c r="Q148" s="162"/>
    </row>
    <row r="149" spans="1:45" s="20" customFormat="1" x14ac:dyDescent="0.25">
      <c r="Q149" s="162"/>
    </row>
    <row r="150" spans="1:45" s="20" customFormat="1" x14ac:dyDescent="0.25">
      <c r="Q150" s="162"/>
      <c r="AR150"/>
      <c r="AS150"/>
    </row>
    <row r="151" spans="1:45" s="20" customFormat="1" x14ac:dyDescent="0.25">
      <c r="Q151" s="162"/>
      <c r="AR151"/>
      <c r="AS151"/>
    </row>
    <row r="152" spans="1:45" s="20" customFormat="1" x14ac:dyDescent="0.25">
      <c r="Q152" s="162"/>
      <c r="AR152"/>
      <c r="AS152"/>
    </row>
    <row r="153" spans="1:45" s="20" customFormat="1" x14ac:dyDescent="0.25">
      <c r="Q153" s="162"/>
      <c r="AR153"/>
      <c r="AS153"/>
    </row>
    <row r="154" spans="1:45" s="20" customFormat="1" x14ac:dyDescent="0.25">
      <c r="Q154" s="162"/>
      <c r="AR154"/>
      <c r="AS154"/>
    </row>
    <row r="155" spans="1:45" s="20" customFormat="1" x14ac:dyDescent="0.25">
      <c r="Q155" s="162"/>
      <c r="AR155"/>
      <c r="AS155"/>
    </row>
    <row r="156" spans="1:45" s="20" customFormat="1" x14ac:dyDescent="0.25">
      <c r="Q156" s="162"/>
      <c r="AR156"/>
      <c r="AS156"/>
    </row>
    <row r="157" spans="1:45" s="20" customFormat="1" x14ac:dyDescent="0.25">
      <c r="Q157" s="162"/>
      <c r="AR157"/>
      <c r="AS157"/>
    </row>
    <row r="158" spans="1:45" s="20" customFormat="1" x14ac:dyDescent="0.25">
      <c r="Q158" s="162"/>
      <c r="AR158"/>
      <c r="AS158"/>
    </row>
    <row r="159" spans="1:45" s="20" customFormat="1" x14ac:dyDescent="0.25">
      <c r="Q159" s="162"/>
      <c r="AR159"/>
      <c r="AS159"/>
    </row>
    <row r="160" spans="1:45" s="20" customFormat="1" x14ac:dyDescent="0.25">
      <c r="Q160" s="162"/>
      <c r="AR160"/>
      <c r="AS160"/>
    </row>
    <row r="161" spans="1:45" s="20" customFormat="1" x14ac:dyDescent="0.25">
      <c r="Q161" s="162"/>
      <c r="AR161"/>
      <c r="AS161"/>
    </row>
    <row r="162" spans="1:45" s="20" customFormat="1" x14ac:dyDescent="0.25">
      <c r="Q162" s="162"/>
      <c r="AR162"/>
      <c r="AS162"/>
    </row>
    <row r="163" spans="1:45"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row>
    <row r="164" spans="1:45"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row>
    <row r="165" spans="1:45"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row>
    <row r="166" spans="1:45"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row>
    <row r="167" spans="1:45"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row>
    <row r="168" spans="1:45"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row>
    <row r="169" spans="1:45"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row>
    <row r="170" spans="1:45"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row>
    <row r="171" spans="1:45"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row>
    <row r="172" spans="1:45"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row>
    <row r="173" spans="1:45"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row>
    <row r="174" spans="1:45"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row>
    <row r="175" spans="1:45"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row>
    <row r="176" spans="1:45"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row>
    <row r="177" spans="1:43"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row>
    <row r="178" spans="1:43"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row>
    <row r="179" spans="1:43"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row>
    <row r="180" spans="1:43"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row>
    <row r="181" spans="1:43"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row>
    <row r="182" spans="1:43"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row>
    <row r="183" spans="1:43"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row>
    <row r="184" spans="1:43"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row>
    <row r="185" spans="1:43"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row>
    <row r="186" spans="1:43"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row>
    <row r="187" spans="1:43"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row>
    <row r="188" spans="1:43"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row>
    <row r="189" spans="1:43"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row>
    <row r="190" spans="1:43"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row>
    <row r="191" spans="1:43"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row>
    <row r="192" spans="1:43"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row>
    <row r="193" spans="1:43"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row>
    <row r="194" spans="1:43"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row>
    <row r="195" spans="1:43"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row>
    <row r="196" spans="1:43"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row>
    <row r="197" spans="1:43"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row>
    <row r="198" spans="1:43"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row>
    <row r="199" spans="1:43"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row>
    <row r="200" spans="1:43"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row>
    <row r="201" spans="1:43"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row>
    <row r="202" spans="1:43"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row>
    <row r="203" spans="1:43"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row>
    <row r="204" spans="1:43"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row>
    <row r="205" spans="1:43"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row>
    <row r="206" spans="1:43"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row>
    <row r="207" spans="1:43"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row>
    <row r="208" spans="1:43"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row>
    <row r="209" spans="1:43"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row>
    <row r="210" spans="1:43"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row>
    <row r="211" spans="1:43"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row>
    <row r="212" spans="1:43"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row>
    <row r="213" spans="1:43"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row>
    <row r="214" spans="1:43"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row>
    <row r="215" spans="1:43"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row>
    <row r="216" spans="1:43"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row>
    <row r="217" spans="1:43"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row>
    <row r="218" spans="1:43"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row>
    <row r="219" spans="1:43"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row>
    <row r="220" spans="1:43"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row>
    <row r="221" spans="1:43"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row>
    <row r="222" spans="1:43"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row>
    <row r="223" spans="1:43"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row>
    <row r="224" spans="1:43"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row>
    <row r="225" spans="1:43"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row>
    <row r="226" spans="1:43"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row>
    <row r="227" spans="1:43"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row>
    <row r="228" spans="1:43"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row>
    <row r="229" spans="1:43"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row>
    <row r="230" spans="1:43"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row>
    <row r="231" spans="1:43"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row>
    <row r="232" spans="1:43"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row>
    <row r="233" spans="1:43"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row>
    <row r="234" spans="1:43"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row>
    <row r="235" spans="1:43"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row>
    <row r="236" spans="1:43"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row>
    <row r="237" spans="1:43"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row>
    <row r="238" spans="1:43"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row>
    <row r="239" spans="1:43"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row>
    <row r="240" spans="1:43"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row>
    <row r="241" spans="1:43"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row>
    <row r="242" spans="1:43"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row>
    <row r="243" spans="1:43"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row>
    <row r="244" spans="1:43"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row>
    <row r="245" spans="1:43"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row>
    <row r="246" spans="1:43"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row>
    <row r="247" spans="1:43"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row>
    <row r="248" spans="1:43"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row>
    <row r="249" spans="1:43"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row>
    <row r="250" spans="1:43"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row>
    <row r="251" spans="1:43"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row>
    <row r="252" spans="1:43"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row>
    <row r="253" spans="1:43"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row>
    <row r="254" spans="1:43"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row>
    <row r="255" spans="1:43"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row>
    <row r="256" spans="1:43"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row>
    <row r="257" spans="1:43"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row>
    <row r="258" spans="1:43"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row>
    <row r="259" spans="1:43"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row>
    <row r="260" spans="1:43"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row>
    <row r="261" spans="1:43"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row>
    <row r="262" spans="1:43"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row>
    <row r="263" spans="1:43"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row>
    <row r="264" spans="1:43"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row>
    <row r="265" spans="1:43"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row>
    <row r="266" spans="1:43"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row>
    <row r="267" spans="1:43"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row>
    <row r="268" spans="1:43"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row>
    <row r="269" spans="1:43"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row>
    <row r="270" spans="1:43"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row>
    <row r="271" spans="1:43"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row>
    <row r="272" spans="1:43"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row>
    <row r="273" spans="1:43"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row>
    <row r="274" spans="1:43"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row>
    <row r="275" spans="1:43"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row>
    <row r="276" spans="1:43"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row>
    <row r="277" spans="1:43"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row>
    <row r="278" spans="1:43"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row>
    <row r="279" spans="1:43"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row>
    <row r="280" spans="1:43"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row>
    <row r="281" spans="1:43"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row>
    <row r="282" spans="1:43"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row>
    <row r="283" spans="1:43"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row>
    <row r="284" spans="1:43"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row>
  </sheetData>
  <sheetProtection algorithmName="SHA-512" hashValue="U7n4Fq2+X1sxbY+gjaxygQDD+VproLdGhuE0/5qu5vxFz3cHhw9Ixh2i0CR8m3uYyFAaXgQJIGLSn08wl4kWaw==" saltValue="Oq/bqb4L6ag3aRZ5B4ckHg==" spinCount="100000" sheet="1" selectLockedCells="1" sort="0"/>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27" priority="3" operator="lessThan">
      <formula>0.9</formula>
    </cfRule>
    <cfRule type="cellIs" dxfId="26" priority="4" operator="greaterThanOrEqual">
      <formula>0.9</formula>
    </cfRule>
  </conditionalFormatting>
  <conditionalFormatting sqref="K6">
    <cfRule type="cellIs" dxfId="25" priority="1" operator="lessThan">
      <formula>0.9</formula>
    </cfRule>
    <cfRule type="cellIs" dxfId="24"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7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700-000001000000}">
      <formula1>"1, 2, 3, 4"</formula1>
    </dataValidation>
    <dataValidation type="list" allowBlank="1" showInputMessage="1" showErrorMessage="1" sqref="A13:A88" xr:uid="{00000000-0002-0000-0700-000002000000}">
      <formula1>"QRTP, TFC, In-Home, Facility- IC, TFC- IC"</formula1>
    </dataValidation>
    <dataValidation type="list" allowBlank="1" showInputMessage="1" showErrorMessage="1" sqref="S13:S88" xr:uid="{00000000-0002-0000-0700-000003000000}">
      <formula1>"6 month, Discharge, 90 day- WISe"</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20"/>
  <sheetViews>
    <sheetView showGridLines="0" topLeftCell="A83" workbookViewId="0">
      <selection activeCell="A13" sqref="A13"/>
    </sheetView>
  </sheetViews>
  <sheetFormatPr defaultRowHeight="15" x14ac:dyDescent="0.25"/>
  <cols>
    <col min="1" max="1" width="14.7109375" customWidth="1"/>
    <col min="2" max="2" width="13.42578125" customWidth="1"/>
    <col min="4" max="4" width="10.42578125" customWidth="1"/>
    <col min="6" max="6" width="6" customWidth="1"/>
    <col min="11" max="11" width="17.28515625" customWidth="1"/>
    <col min="13" max="13" width="6.28515625" customWidth="1"/>
    <col min="15" max="15" width="27.42578125" customWidth="1"/>
    <col min="16" max="16" width="15.140625" customWidth="1"/>
    <col min="17" max="17" width="15.140625" style="2" customWidth="1"/>
    <col min="18" max="18" width="16.5703125" customWidth="1"/>
    <col min="19" max="19" width="12.7109375" customWidth="1"/>
    <col min="21" max="21" width="11.140625" style="2" customWidth="1"/>
    <col min="22" max="22" width="13.5703125" style="2" customWidth="1"/>
    <col min="24" max="24" width="15.5703125" customWidth="1"/>
    <col min="25" max="25" width="11.42578125" customWidth="1"/>
    <col min="26" max="26" width="71.28515625" customWidth="1"/>
    <col min="28" max="28" width="2.5703125" hidden="1" customWidth="1"/>
    <col min="29" max="29" width="8.7109375" hidden="1" customWidth="1"/>
    <col min="30" max="30" width="0" hidden="1" customWidth="1"/>
    <col min="32" max="32" width="7.42578125" hidden="1" customWidth="1"/>
  </cols>
  <sheetData>
    <row r="1" spans="1:41" s="20" customFormat="1" ht="26.25" x14ac:dyDescent="0.4">
      <c r="C1" s="243" t="s">
        <v>74</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30.7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30" customHeight="1" x14ac:dyDescent="0.25">
      <c r="A4" s="66" t="s">
        <v>27</v>
      </c>
      <c r="B4" s="69">
        <v>1</v>
      </c>
      <c r="D4" s="66" t="s">
        <v>75</v>
      </c>
      <c r="E4" s="69">
        <v>1</v>
      </c>
      <c r="I4" s="319" t="s">
        <v>28</v>
      </c>
      <c r="J4" s="320"/>
      <c r="K4" s="259"/>
      <c r="L4" s="260"/>
      <c r="M4" s="260"/>
      <c r="N4" s="260"/>
      <c r="O4" s="260"/>
      <c r="P4" s="260"/>
      <c r="Q4" s="260"/>
      <c r="R4" s="260"/>
      <c r="S4" s="260"/>
      <c r="T4" s="260"/>
      <c r="U4" s="260"/>
      <c r="V4" s="260"/>
      <c r="W4" s="260"/>
      <c r="X4" s="260"/>
      <c r="Y4" s="260"/>
      <c r="Z4" s="261"/>
    </row>
    <row r="5" spans="1:41" s="20" customFormat="1" ht="31.5"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98">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42.75"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86</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6"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1"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1"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1"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1" s="20" customFormat="1" ht="15.75"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1"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1"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1"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1" s="37"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row>
    <row r="89" spans="1:41"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1"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1" s="20" customFormat="1" ht="30.7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1"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1" s="34" customFormat="1" ht="30.75"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1" s="20" customFormat="1"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1" s="20" customFormat="1" x14ac:dyDescent="0.25">
      <c r="A95" s="156"/>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1" s="20" customFormat="1" x14ac:dyDescent="0.25">
      <c r="A96" s="156"/>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1" s="20" customFormat="1" x14ac:dyDescent="0.25">
      <c r="A97" s="156"/>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1" s="20" customFormat="1" x14ac:dyDescent="0.25">
      <c r="A98" s="156"/>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1" s="20" customFormat="1" x14ac:dyDescent="0.25">
      <c r="A99" s="156"/>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1" s="20" customFormat="1" x14ac:dyDescent="0.25">
      <c r="A100" s="156"/>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1" s="20" customFormat="1" x14ac:dyDescent="0.25">
      <c r="A101" s="156"/>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row>
    <row r="102" spans="1:41" s="20" customFormat="1" x14ac:dyDescent="0.25">
      <c r="A102" s="156"/>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1" s="20" customFormat="1" x14ac:dyDescent="0.25">
      <c r="A103" s="156"/>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1" s="20" customFormat="1" x14ac:dyDescent="0.25">
      <c r="A104" s="156"/>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1" s="20" customFormat="1" x14ac:dyDescent="0.25">
      <c r="A105" s="156"/>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1" s="20" customFormat="1" x14ac:dyDescent="0.25">
      <c r="A106" s="156"/>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1" s="20" customFormat="1" x14ac:dyDescent="0.25">
      <c r="A107" s="156"/>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1" s="20" customFormat="1" x14ac:dyDescent="0.25">
      <c r="A108" s="156"/>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1" s="20" customFormat="1"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1" s="20" customFormat="1"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20" customFormat="1"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1" s="20" customFormat="1" x14ac:dyDescent="0.25">
      <c r="A112" s="156"/>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1" s="20" customFormat="1" x14ac:dyDescent="0.25">
      <c r="A113" s="156"/>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1" s="20" customFormat="1" x14ac:dyDescent="0.25">
      <c r="A114" s="156"/>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1" s="20" customFormat="1" x14ac:dyDescent="0.25">
      <c r="A115" s="156"/>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1" s="20" customFormat="1" x14ac:dyDescent="0.25">
      <c r="A116" s="156"/>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1" s="20" customFormat="1" x14ac:dyDescent="0.25">
      <c r="A117" s="156"/>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1" s="20" customFormat="1" x14ac:dyDescent="0.25">
      <c r="A118" s="157"/>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1" s="20" customFormat="1" x14ac:dyDescent="0.25">
      <c r="A119" s="155"/>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1" s="20" customFormat="1" x14ac:dyDescent="0.25">
      <c r="A120" s="155"/>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row>
    <row r="121" spans="1:41" s="20" customFormat="1" x14ac:dyDescent="0.25">
      <c r="A121" s="155"/>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row>
    <row r="122" spans="1:41" s="20" customFormat="1" x14ac:dyDescent="0.25">
      <c r="A122" s="155"/>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1" s="20" customFormat="1" x14ac:dyDescent="0.25">
      <c r="A123" s="155"/>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1" s="20" customFormat="1" x14ac:dyDescent="0.25">
      <c r="A124" s="155"/>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1" s="20" customFormat="1" x14ac:dyDescent="0.25">
      <c r="A125" s="155"/>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1" s="20" customFormat="1" x14ac:dyDescent="0.25">
      <c r="A126" s="155"/>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1" s="20" customFormat="1" x14ac:dyDescent="0.25">
      <c r="A127" s="155"/>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1" s="20" customFormat="1" x14ac:dyDescent="0.25">
      <c r="A128" s="155"/>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20" customFormat="1" x14ac:dyDescent="0.25">
      <c r="A129" s="155"/>
      <c r="B129" s="305"/>
      <c r="C129" s="305"/>
      <c r="D129" s="264"/>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20" customFormat="1" x14ac:dyDescent="0.25">
      <c r="A130" s="155"/>
      <c r="B130" s="305"/>
      <c r="C130" s="305"/>
      <c r="D130" s="264"/>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155"/>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155"/>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155"/>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155"/>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155"/>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155"/>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155"/>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155"/>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155"/>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155"/>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151" customFormat="1" x14ac:dyDescent="0.25">
      <c r="A141" s="155"/>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151" customFormat="1" x14ac:dyDescent="0.25">
      <c r="A142" s="155"/>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151" customFormat="1" x14ac:dyDescent="0.25">
      <c r="A143" s="155"/>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1" s="20" customFormat="1"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1"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1"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41" s="20" customFormat="1" x14ac:dyDescent="0.25">
      <c r="Q148" s="162"/>
    </row>
    <row r="149" spans="1:41" s="20" customFormat="1" x14ac:dyDescent="0.25">
      <c r="Q149" s="162"/>
    </row>
    <row r="150" spans="1:41" x14ac:dyDescent="0.25">
      <c r="A150" s="20"/>
      <c r="B150" s="20"/>
      <c r="C150" s="20"/>
      <c r="D150" s="20"/>
      <c r="E150" s="20"/>
      <c r="F150" s="20"/>
      <c r="G150" s="20"/>
      <c r="H150" s="20"/>
      <c r="I150" s="20"/>
      <c r="J150" s="20"/>
      <c r="K150" s="20"/>
      <c r="L150" s="20"/>
      <c r="M150" s="20"/>
      <c r="N150" s="20"/>
      <c r="O150" s="20"/>
      <c r="P150" s="20"/>
      <c r="Q150" s="162"/>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row>
    <row r="151" spans="1:41" x14ac:dyDescent="0.25">
      <c r="A151" s="20"/>
      <c r="B151" s="20"/>
      <c r="C151" s="20"/>
      <c r="D151" s="20"/>
      <c r="E151" s="20"/>
      <c r="F151" s="20"/>
      <c r="G151" s="20"/>
      <c r="H151" s="20"/>
      <c r="I151" s="20"/>
      <c r="J151" s="20"/>
      <c r="K151" s="20"/>
      <c r="L151" s="20"/>
      <c r="M151" s="20"/>
      <c r="N151" s="20"/>
      <c r="O151" s="20"/>
      <c r="P151" s="20"/>
      <c r="Q151" s="162"/>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row>
    <row r="152" spans="1:41" x14ac:dyDescent="0.25">
      <c r="A152" s="20"/>
      <c r="B152" s="20"/>
      <c r="C152" s="20"/>
      <c r="D152" s="20"/>
      <c r="E152" s="20"/>
      <c r="F152" s="20"/>
      <c r="G152" s="20"/>
      <c r="H152" s="20"/>
      <c r="I152" s="20"/>
      <c r="J152" s="20"/>
      <c r="K152" s="20"/>
      <c r="L152" s="20"/>
      <c r="M152" s="20"/>
      <c r="N152" s="20"/>
      <c r="O152" s="20"/>
      <c r="P152" s="20"/>
      <c r="Q152" s="162"/>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row>
    <row r="153" spans="1:41" x14ac:dyDescent="0.25">
      <c r="A153" s="20"/>
      <c r="B153" s="20"/>
      <c r="C153" s="20"/>
      <c r="D153" s="20"/>
      <c r="E153" s="20"/>
      <c r="F153" s="20"/>
      <c r="G153" s="20"/>
      <c r="H153" s="20"/>
      <c r="I153" s="20"/>
      <c r="J153" s="20"/>
      <c r="K153" s="20"/>
      <c r="L153" s="20"/>
      <c r="M153" s="20"/>
      <c r="N153" s="20"/>
      <c r="O153" s="20"/>
      <c r="P153" s="20"/>
      <c r="Q153" s="162"/>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row>
    <row r="154" spans="1:41" x14ac:dyDescent="0.25">
      <c r="A154" s="20"/>
      <c r="B154" s="20"/>
      <c r="C154" s="20"/>
      <c r="D154" s="20"/>
      <c r="E154" s="20"/>
      <c r="F154" s="20"/>
      <c r="G154" s="20"/>
      <c r="H154" s="20"/>
      <c r="I154" s="20"/>
      <c r="J154" s="20"/>
      <c r="K154" s="20"/>
      <c r="L154" s="20"/>
      <c r="M154" s="20"/>
      <c r="N154" s="20"/>
      <c r="O154" s="20"/>
      <c r="P154" s="20"/>
      <c r="Q154" s="162"/>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row>
    <row r="155" spans="1:41" x14ac:dyDescent="0.25">
      <c r="A155" s="20"/>
      <c r="B155" s="20"/>
      <c r="C155" s="20"/>
      <c r="D155" s="20"/>
      <c r="E155" s="20"/>
      <c r="F155" s="20"/>
      <c r="G155" s="20"/>
      <c r="H155" s="20"/>
      <c r="I155" s="20"/>
      <c r="J155" s="20"/>
      <c r="K155" s="20"/>
      <c r="L155" s="20"/>
      <c r="M155" s="20"/>
      <c r="N155" s="20"/>
      <c r="O155" s="20"/>
      <c r="P155" s="20"/>
      <c r="Q155" s="162"/>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row>
    <row r="156" spans="1:41" x14ac:dyDescent="0.25">
      <c r="A156" s="20"/>
      <c r="B156" s="20"/>
      <c r="C156" s="20"/>
      <c r="D156" s="20"/>
      <c r="E156" s="20"/>
      <c r="F156" s="20"/>
      <c r="G156" s="20"/>
      <c r="H156" s="20"/>
      <c r="I156" s="20"/>
      <c r="J156" s="20"/>
      <c r="K156" s="20"/>
      <c r="L156" s="20"/>
      <c r="M156" s="20"/>
      <c r="N156" s="20"/>
      <c r="O156" s="20"/>
      <c r="P156" s="20"/>
      <c r="Q156" s="162"/>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row>
    <row r="157" spans="1:41" x14ac:dyDescent="0.25">
      <c r="A157" s="20"/>
      <c r="B157" s="20"/>
      <c r="C157" s="20"/>
      <c r="D157" s="20"/>
      <c r="E157" s="20"/>
      <c r="F157" s="20"/>
      <c r="G157" s="20"/>
      <c r="H157" s="20"/>
      <c r="I157" s="20"/>
      <c r="J157" s="20"/>
      <c r="K157" s="20"/>
      <c r="L157" s="20"/>
      <c r="M157" s="20"/>
      <c r="N157" s="20"/>
      <c r="O157" s="20"/>
      <c r="P157" s="20"/>
      <c r="Q157" s="162"/>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row>
    <row r="158" spans="1:41" x14ac:dyDescent="0.25">
      <c r="A158" s="20"/>
      <c r="B158" s="20"/>
      <c r="C158" s="20"/>
      <c r="D158" s="20"/>
      <c r="E158" s="20"/>
      <c r="F158" s="20"/>
      <c r="G158" s="20"/>
      <c r="H158" s="20"/>
      <c r="I158" s="20"/>
      <c r="J158" s="20"/>
      <c r="K158" s="20"/>
      <c r="L158" s="20"/>
      <c r="M158" s="20"/>
      <c r="N158" s="20"/>
      <c r="O158" s="20"/>
      <c r="P158" s="20"/>
      <c r="Q158" s="162"/>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row>
    <row r="159" spans="1:41" x14ac:dyDescent="0.25">
      <c r="A159" s="20"/>
      <c r="B159" s="20"/>
      <c r="C159" s="20"/>
      <c r="D159" s="20"/>
      <c r="E159" s="20"/>
      <c r="F159" s="20"/>
      <c r="G159" s="20"/>
      <c r="H159" s="20"/>
      <c r="I159" s="20"/>
      <c r="J159" s="20"/>
      <c r="K159" s="20"/>
      <c r="L159" s="20"/>
      <c r="M159" s="20"/>
      <c r="N159" s="20"/>
      <c r="O159" s="20"/>
      <c r="P159" s="20"/>
      <c r="Q159" s="162"/>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row>
    <row r="160" spans="1:41" x14ac:dyDescent="0.25">
      <c r="A160" s="20"/>
      <c r="B160" s="20"/>
      <c r="C160" s="20"/>
      <c r="D160" s="20"/>
      <c r="E160" s="20"/>
      <c r="F160" s="20"/>
      <c r="G160" s="20"/>
      <c r="H160" s="20"/>
      <c r="I160" s="20"/>
      <c r="J160" s="20"/>
      <c r="K160" s="20"/>
      <c r="L160" s="20"/>
      <c r="M160" s="20"/>
      <c r="N160" s="20"/>
      <c r="O160" s="20"/>
      <c r="P160" s="20"/>
      <c r="Q160" s="162"/>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row>
    <row r="161" spans="1:41" x14ac:dyDescent="0.25">
      <c r="A161" s="20"/>
      <c r="B161" s="20"/>
      <c r="C161" s="20"/>
      <c r="D161" s="20"/>
      <c r="E161" s="20"/>
      <c r="F161" s="20"/>
      <c r="G161" s="20"/>
      <c r="H161" s="20"/>
      <c r="I161" s="20"/>
      <c r="J161" s="20"/>
      <c r="K161" s="20"/>
      <c r="L161" s="20"/>
      <c r="M161" s="20"/>
      <c r="N161" s="20"/>
      <c r="O161" s="20"/>
      <c r="P161" s="20"/>
      <c r="Q161" s="162"/>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row>
    <row r="162" spans="1:41" x14ac:dyDescent="0.25">
      <c r="A162" s="20"/>
      <c r="B162" s="20"/>
      <c r="C162" s="20"/>
      <c r="D162" s="20"/>
      <c r="E162" s="20"/>
      <c r="F162" s="20"/>
      <c r="G162" s="20"/>
      <c r="H162" s="20"/>
      <c r="I162" s="20"/>
      <c r="J162" s="20"/>
      <c r="K162" s="20"/>
      <c r="L162" s="20"/>
      <c r="M162" s="20"/>
      <c r="N162" s="20"/>
      <c r="O162" s="20"/>
      <c r="P162" s="20"/>
      <c r="Q162" s="162"/>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row>
    <row r="163" spans="1:41"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row>
    <row r="164" spans="1:41"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row>
    <row r="165" spans="1:41"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row>
    <row r="166" spans="1:41"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row>
    <row r="167" spans="1:41"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row>
    <row r="168" spans="1:41"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row>
    <row r="169" spans="1:41"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row>
    <row r="170" spans="1:41"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row>
    <row r="171" spans="1:41"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row>
    <row r="172" spans="1:41"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row>
    <row r="173" spans="1:41"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row>
    <row r="174" spans="1:41"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row>
    <row r="175" spans="1:41"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row>
    <row r="176" spans="1:41"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row>
    <row r="177" spans="1:41"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row>
    <row r="178" spans="1:41"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row>
    <row r="179" spans="1:41"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row>
    <row r="180" spans="1:41"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row>
    <row r="181" spans="1:41"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row>
    <row r="182" spans="1:41"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row>
    <row r="183" spans="1:41"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row>
    <row r="184" spans="1:41"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row>
    <row r="185" spans="1:41"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row>
    <row r="186" spans="1:41"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row>
    <row r="187" spans="1:41"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row>
    <row r="188" spans="1:41"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row>
    <row r="189" spans="1:41"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row>
    <row r="190" spans="1:41"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row>
    <row r="191" spans="1:41"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row>
    <row r="192" spans="1:41"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row>
    <row r="193" spans="1:41"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row>
    <row r="194" spans="1:41"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row>
    <row r="195" spans="1:41"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row>
    <row r="196" spans="1:41"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row>
    <row r="197" spans="1:41"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row>
    <row r="198" spans="1:41"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row>
    <row r="199" spans="1:41"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row>
    <row r="200" spans="1:41"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row>
    <row r="201" spans="1:41"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row>
    <row r="202" spans="1:41"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row>
    <row r="203" spans="1:41"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row>
    <row r="204" spans="1:41"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row>
    <row r="205" spans="1:41"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row>
    <row r="206" spans="1:41"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row>
    <row r="207" spans="1:41"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row>
    <row r="208" spans="1:41"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row>
    <row r="209" spans="1:41"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row>
    <row r="210" spans="1:41"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row>
    <row r="211" spans="1:41"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row>
    <row r="212" spans="1:41"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row>
    <row r="213" spans="1:41"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row>
    <row r="214" spans="1:41"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row>
    <row r="215" spans="1:41"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row>
    <row r="216" spans="1:41"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row>
    <row r="217" spans="1:41"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row>
    <row r="218" spans="1:41"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row>
    <row r="219" spans="1:41"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row>
    <row r="220" spans="1:41"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row>
    <row r="221" spans="1:41"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row>
    <row r="222" spans="1:41"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row>
    <row r="223" spans="1:41"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row>
    <row r="224" spans="1:41"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row>
    <row r="225" spans="1:41"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row>
    <row r="226" spans="1:41"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row>
    <row r="227" spans="1:41"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row>
    <row r="228" spans="1:41"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row>
    <row r="229" spans="1:41"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row>
    <row r="230" spans="1:41"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row>
    <row r="231" spans="1:41"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row>
    <row r="232" spans="1:41"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row>
    <row r="233" spans="1:41"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row>
    <row r="234" spans="1:41"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row>
    <row r="235" spans="1:41"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row>
    <row r="236" spans="1:41"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row>
    <row r="237" spans="1:41"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row>
    <row r="238" spans="1:41"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row>
    <row r="239" spans="1:41"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row>
    <row r="240" spans="1:41"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row>
    <row r="241" spans="1:41"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row>
    <row r="242" spans="1:41"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row>
    <row r="243" spans="1:41"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row>
    <row r="244" spans="1:41"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row>
    <row r="245" spans="1:41"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row>
    <row r="246" spans="1:41"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row>
    <row r="247" spans="1:41"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row>
    <row r="248" spans="1:41"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row>
    <row r="249" spans="1:41"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row>
    <row r="250" spans="1:41"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row>
    <row r="251" spans="1:41"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row>
    <row r="252" spans="1:41"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row>
    <row r="253" spans="1:41"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row>
    <row r="254" spans="1:41"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row>
    <row r="255" spans="1:41"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row>
    <row r="256" spans="1:41"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row>
    <row r="257" spans="1:41"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row>
    <row r="258" spans="1:41"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row>
    <row r="259" spans="1:41"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row>
    <row r="260" spans="1:41"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row>
    <row r="261" spans="1:41"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row>
    <row r="262" spans="1:41"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row>
    <row r="263" spans="1:41"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row>
    <row r="264" spans="1:41"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row>
    <row r="265" spans="1:41"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row>
    <row r="266" spans="1:41"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row>
    <row r="267" spans="1:41"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row>
    <row r="268" spans="1:41"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row>
    <row r="269" spans="1:41"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row>
    <row r="270" spans="1:41"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row>
    <row r="271" spans="1:41"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row>
    <row r="272" spans="1:41"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row>
    <row r="273" spans="1:41"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row>
    <row r="274" spans="1:41"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row>
    <row r="275" spans="1:41"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row>
    <row r="276" spans="1:41"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row>
    <row r="277" spans="1:41"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row>
    <row r="278" spans="1:41"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row>
    <row r="279" spans="1:41"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row>
    <row r="280" spans="1:41"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row>
    <row r="281" spans="1:41"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row>
    <row r="282" spans="1:41"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row>
    <row r="283" spans="1:41"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row>
    <row r="284" spans="1:41"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row>
    <row r="285" spans="1:41"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row>
    <row r="286" spans="1:41"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row>
    <row r="287" spans="1:41"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row>
    <row r="288" spans="1:41"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row>
    <row r="289" spans="1:41"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row>
    <row r="290" spans="1:41"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row>
    <row r="291" spans="1:41"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row>
    <row r="292" spans="1:41"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row>
    <row r="293" spans="1:41"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row>
    <row r="294" spans="1:41"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row>
    <row r="295" spans="1:41"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row>
    <row r="296" spans="1:41"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row>
    <row r="297" spans="1:41"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row>
    <row r="298" spans="1:41"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row>
    <row r="299" spans="1:41"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row>
    <row r="300" spans="1:41"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row>
    <row r="301" spans="1:41"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row>
    <row r="302" spans="1:41"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row>
    <row r="303" spans="1:41"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row>
    <row r="304" spans="1:41"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row>
    <row r="305" spans="1:41"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row>
    <row r="306" spans="1:41"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row>
    <row r="307" spans="1:41"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row>
    <row r="308" spans="1:41"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row>
    <row r="309" spans="1:41"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row>
    <row r="310" spans="1:41"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row>
    <row r="311" spans="1:41"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row>
    <row r="312" spans="1:41"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row>
    <row r="313" spans="1:41"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row>
    <row r="314" spans="1:41"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row>
    <row r="315" spans="1:41" x14ac:dyDescent="0.25">
      <c r="A315" s="20"/>
      <c r="B315" s="20"/>
      <c r="C315" s="20"/>
      <c r="D315" s="20"/>
      <c r="E315" s="20"/>
      <c r="F315" s="20"/>
      <c r="G315" s="20"/>
      <c r="H315" s="20"/>
      <c r="I315" s="20"/>
      <c r="J315" s="20"/>
      <c r="K315" s="20"/>
      <c r="L315" s="20"/>
      <c r="M315" s="20"/>
      <c r="N315" s="20"/>
      <c r="O315" s="20"/>
      <c r="P315" s="20"/>
      <c r="Q315" s="162"/>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row>
    <row r="316" spans="1:41" x14ac:dyDescent="0.25">
      <c r="A316" s="20"/>
      <c r="B316" s="20"/>
      <c r="C316" s="20"/>
      <c r="D316" s="20"/>
      <c r="E316" s="20"/>
      <c r="F316" s="20"/>
      <c r="G316" s="20"/>
      <c r="H316" s="20"/>
      <c r="I316" s="20"/>
      <c r="J316" s="20"/>
      <c r="K316" s="20"/>
      <c r="L316" s="20"/>
      <c r="M316" s="20"/>
      <c r="N316" s="20"/>
      <c r="O316" s="20"/>
      <c r="P316" s="20"/>
      <c r="Q316" s="162"/>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row>
    <row r="317" spans="1:41" x14ac:dyDescent="0.25">
      <c r="A317" s="20"/>
      <c r="B317" s="20"/>
      <c r="C317" s="20"/>
      <c r="D317" s="20"/>
      <c r="E317" s="20"/>
      <c r="F317" s="20"/>
      <c r="G317" s="20"/>
      <c r="H317" s="20"/>
      <c r="I317" s="20"/>
      <c r="J317" s="20"/>
      <c r="K317" s="20"/>
      <c r="L317" s="20"/>
      <c r="M317" s="20"/>
      <c r="N317" s="20"/>
      <c r="O317" s="20"/>
      <c r="P317" s="20"/>
      <c r="Q317" s="162"/>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row>
    <row r="318" spans="1:41" x14ac:dyDescent="0.25">
      <c r="A318" s="20"/>
      <c r="B318" s="20"/>
      <c r="C318" s="20"/>
      <c r="D318" s="20"/>
      <c r="E318" s="20"/>
      <c r="F318" s="20"/>
      <c r="G318" s="20"/>
      <c r="H318" s="20"/>
      <c r="I318" s="20"/>
      <c r="J318" s="20"/>
      <c r="K318" s="20"/>
      <c r="L318" s="20"/>
      <c r="M318" s="20"/>
      <c r="N318" s="20"/>
      <c r="O318" s="20"/>
      <c r="P318" s="20"/>
      <c r="Q318" s="162"/>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row>
    <row r="319" spans="1:41" x14ac:dyDescent="0.25">
      <c r="A319" s="20"/>
      <c r="B319" s="20"/>
      <c r="C319" s="20"/>
      <c r="D319" s="20"/>
      <c r="E319" s="20"/>
      <c r="F319" s="20"/>
      <c r="G319" s="20"/>
      <c r="H319" s="20"/>
      <c r="I319" s="20"/>
      <c r="J319" s="20"/>
      <c r="K319" s="20"/>
      <c r="L319" s="20"/>
      <c r="M319" s="20"/>
      <c r="N319" s="20"/>
      <c r="O319" s="20"/>
      <c r="P319" s="20"/>
      <c r="Q319" s="162"/>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row>
    <row r="320" spans="1:41" x14ac:dyDescent="0.25">
      <c r="A320" s="20"/>
      <c r="B320" s="20"/>
      <c r="C320" s="20"/>
      <c r="D320" s="20"/>
      <c r="E320" s="20"/>
      <c r="F320" s="20"/>
      <c r="G320" s="20"/>
      <c r="H320" s="20"/>
      <c r="I320" s="20"/>
      <c r="J320" s="20"/>
      <c r="K320" s="20"/>
      <c r="L320" s="20"/>
      <c r="M320" s="20"/>
      <c r="N320" s="20"/>
      <c r="O320" s="20"/>
      <c r="P320" s="20"/>
      <c r="Q320" s="162"/>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row>
  </sheetData>
  <sheetProtection algorithmName="SHA-512" hashValue="DmH8Xi97igidhhnSoWUqYELeo7j26cxxG9kMc5Abfnzvnx64V45UKxhzF5Jh7KEkZq0Pt4AmaRV9qILFdMGlfw==" saltValue="bAMKV01rkFhbwIteDW80JQ==" spinCount="100000" sheet="1" selectLockedCells="1"/>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23" priority="3" operator="lessThan">
      <formula>0.9</formula>
    </cfRule>
    <cfRule type="cellIs" dxfId="22" priority="4" operator="greaterThanOrEqual">
      <formula>0.9</formula>
    </cfRule>
  </conditionalFormatting>
  <conditionalFormatting sqref="K6">
    <cfRule type="cellIs" dxfId="21" priority="1" operator="lessThan">
      <formula>0.9</formula>
    </cfRule>
    <cfRule type="cellIs" dxfId="20"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8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800-000001000000}">
      <formula1>"1, 2, 3, 4"</formula1>
    </dataValidation>
    <dataValidation type="list" allowBlank="1" showInputMessage="1" showErrorMessage="1" sqref="A13:A88" xr:uid="{00000000-0002-0000-0800-000002000000}">
      <formula1>"QRTP, TFC, In-Home, Facility- IC, TFC- IC"</formula1>
    </dataValidation>
    <dataValidation type="list" allowBlank="1" showInputMessage="1" showErrorMessage="1" sqref="S13:S88" xr:uid="{00000000-0002-0000-0800-000003000000}">
      <formula1>"6 month, Discharge, 90 day- WISe"</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388"/>
  <sheetViews>
    <sheetView showGridLines="0" topLeftCell="A85" workbookViewId="0">
      <selection activeCell="C19" sqref="C19:G19"/>
    </sheetView>
  </sheetViews>
  <sheetFormatPr defaultRowHeight="15" x14ac:dyDescent="0.25"/>
  <cols>
    <col min="1" max="1" width="13.140625" customWidth="1"/>
    <col min="2" max="2" width="12.140625" customWidth="1"/>
    <col min="8" max="8" width="10" customWidth="1"/>
    <col min="9" max="9" width="5.28515625" customWidth="1"/>
    <col min="11" max="11" width="15" customWidth="1"/>
    <col min="13" max="13" width="7.7109375" customWidth="1"/>
    <col min="14" max="14" width="6.7109375" customWidth="1"/>
    <col min="15" max="15" width="36.7109375" customWidth="1"/>
    <col min="16" max="16" width="14.140625" customWidth="1"/>
    <col min="17" max="17" width="14.140625" style="2" customWidth="1"/>
    <col min="18" max="18" width="16.85546875" customWidth="1"/>
    <col min="19" max="19" width="13.140625" customWidth="1"/>
    <col min="21" max="21" width="10.85546875" style="2" customWidth="1"/>
    <col min="22" max="22" width="12.28515625" style="2" customWidth="1"/>
    <col min="23" max="23" width="9.42578125" customWidth="1"/>
    <col min="24" max="24" width="14.5703125" customWidth="1"/>
    <col min="25" max="25" width="14.7109375" customWidth="1"/>
    <col min="26" max="26" width="57.28515625" customWidth="1"/>
    <col min="28" max="28" width="3.42578125" hidden="1" customWidth="1"/>
    <col min="29" max="29" width="7.42578125" hidden="1" customWidth="1"/>
    <col min="30" max="30" width="0" hidden="1" customWidth="1"/>
    <col min="32" max="32" width="6.42578125" hidden="1" customWidth="1"/>
  </cols>
  <sheetData>
    <row r="1" spans="1:41" s="20" customFormat="1" ht="26.25" x14ac:dyDescent="0.4">
      <c r="C1" s="243" t="s">
        <v>76</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5.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30.75" customHeight="1" x14ac:dyDescent="0.25">
      <c r="A4" s="66" t="s">
        <v>27</v>
      </c>
      <c r="B4" s="69">
        <v>1</v>
      </c>
      <c r="D4" s="66" t="s">
        <v>75</v>
      </c>
      <c r="E4" s="69">
        <v>1</v>
      </c>
      <c r="I4" s="319" t="s">
        <v>28</v>
      </c>
      <c r="J4" s="320"/>
      <c r="K4" s="259"/>
      <c r="L4" s="260"/>
      <c r="M4" s="260"/>
      <c r="N4" s="260"/>
      <c r="O4" s="260"/>
      <c r="P4" s="260"/>
      <c r="Q4" s="260"/>
      <c r="R4" s="260"/>
      <c r="S4" s="260"/>
      <c r="T4" s="260"/>
      <c r="U4" s="260"/>
      <c r="V4" s="260"/>
      <c r="W4" s="260"/>
      <c r="X4" s="260"/>
      <c r="Y4" s="260"/>
      <c r="Z4" s="261"/>
    </row>
    <row r="5" spans="1:41" s="20" customFormat="1" ht="32.25"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ht="17.25" customHeigh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98">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43.5"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85</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5"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ca="1">IF(H36=0,"",DAYS360(H36,TODAY())/360)</f>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4"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4"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4"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4" s="20" customFormat="1" ht="15.75"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4"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4"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4"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4" s="20"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c r="AP88" s="37"/>
      <c r="AQ88" s="37"/>
      <c r="AR88" s="37"/>
    </row>
    <row r="89" spans="1:44"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4"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4" s="20" customFormat="1" ht="30.7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4"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4" s="20" customFormat="1" ht="30.75" thickBot="1" x14ac:dyDescent="0.3">
      <c r="A93" s="160" t="s">
        <v>103</v>
      </c>
      <c r="B93" s="351" t="s">
        <v>11</v>
      </c>
      <c r="C93" s="352"/>
      <c r="D93" s="345" t="s">
        <v>29</v>
      </c>
      <c r="E93" s="346"/>
      <c r="F93" s="347" t="s">
        <v>10</v>
      </c>
      <c r="G93" s="346"/>
      <c r="H93" s="65" t="s">
        <v>14</v>
      </c>
      <c r="I93" s="348" t="s">
        <v>32</v>
      </c>
      <c r="J93" s="349"/>
      <c r="K93" s="349"/>
      <c r="L93" s="349"/>
      <c r="M93" s="349"/>
      <c r="N93" s="349"/>
      <c r="O93" s="349"/>
      <c r="P93" s="349"/>
      <c r="Q93" s="349"/>
      <c r="R93" s="349"/>
      <c r="S93" s="349"/>
      <c r="T93" s="349"/>
      <c r="U93" s="349"/>
      <c r="V93" s="349"/>
      <c r="W93" s="349"/>
      <c r="X93" s="349"/>
      <c r="Y93" s="349"/>
      <c r="Z93" s="349"/>
      <c r="AA93" s="349"/>
      <c r="AB93" s="349"/>
      <c r="AC93" s="349"/>
      <c r="AD93" s="349"/>
      <c r="AE93" s="350"/>
      <c r="AF93" s="28"/>
      <c r="AG93" s="33">
        <v>1</v>
      </c>
      <c r="AH93" s="28"/>
      <c r="AI93" s="28"/>
      <c r="AJ93" s="28"/>
      <c r="AK93" s="28"/>
      <c r="AL93" s="28"/>
      <c r="AM93" s="28"/>
      <c r="AN93" s="28"/>
      <c r="AO93" s="28"/>
    </row>
    <row r="94" spans="1:44" s="20" customFormat="1"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4" s="20" customFormat="1" x14ac:dyDescent="0.25">
      <c r="A95" s="156"/>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4" s="20" customFormat="1" x14ac:dyDescent="0.25">
      <c r="A96" s="156"/>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4" s="20" customFormat="1" ht="15.75" customHeight="1" x14ac:dyDescent="0.25">
      <c r="A97" s="156"/>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4" s="20" customFormat="1" x14ac:dyDescent="0.25">
      <c r="A98" s="156"/>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4" s="20" customFormat="1" x14ac:dyDescent="0.25">
      <c r="A99" s="156"/>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4" s="20" customFormat="1" x14ac:dyDescent="0.25">
      <c r="A100" s="156"/>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4" s="37" customFormat="1" x14ac:dyDescent="0.25">
      <c r="A101" s="156"/>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c r="AP101" s="20"/>
      <c r="AQ101" s="20"/>
      <c r="AR101" s="20"/>
    </row>
    <row r="102" spans="1:44" s="20" customFormat="1" x14ac:dyDescent="0.25">
      <c r="A102" s="156"/>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4" s="20" customFormat="1" x14ac:dyDescent="0.25">
      <c r="A103" s="156"/>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4" s="20" customFormat="1" x14ac:dyDescent="0.25">
      <c r="A104" s="156"/>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4" s="20" customFormat="1" x14ac:dyDescent="0.25">
      <c r="A105" s="156"/>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4" s="20" customFormat="1" x14ac:dyDescent="0.25">
      <c r="A106" s="156"/>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4" s="20" customFormat="1" x14ac:dyDescent="0.25">
      <c r="A107" s="156"/>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4" s="20" customFormat="1" x14ac:dyDescent="0.25">
      <c r="A108" s="156"/>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4" s="20" customFormat="1"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4" s="20" customFormat="1"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4" s="20" customFormat="1"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4" s="20" customFormat="1" x14ac:dyDescent="0.25">
      <c r="A112" s="156"/>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4" s="20" customFormat="1" x14ac:dyDescent="0.25">
      <c r="A113" s="156"/>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4" s="20" customFormat="1" x14ac:dyDescent="0.25">
      <c r="A114" s="156"/>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4" s="20" customFormat="1" x14ac:dyDescent="0.25">
      <c r="A115" s="156"/>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4" s="20" customFormat="1" ht="15.75" customHeight="1" x14ac:dyDescent="0.25">
      <c r="A116" s="156"/>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4" s="20" customFormat="1" x14ac:dyDescent="0.25">
      <c r="A117" s="156"/>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4" s="20" customFormat="1" x14ac:dyDescent="0.25">
      <c r="A118" s="157"/>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4" s="20" customFormat="1" x14ac:dyDescent="0.25">
      <c r="A119" s="155"/>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4" s="37" customFormat="1" x14ac:dyDescent="0.25">
      <c r="A120" s="155"/>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c r="AP120" s="20"/>
      <c r="AQ120" s="20"/>
      <c r="AR120" s="20"/>
    </row>
    <row r="121" spans="1:44" s="20" customFormat="1" x14ac:dyDescent="0.25">
      <c r="A121" s="155"/>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row>
    <row r="122" spans="1:44" s="20" customFormat="1" x14ac:dyDescent="0.25">
      <c r="A122" s="155"/>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4" s="20" customFormat="1" x14ac:dyDescent="0.25">
      <c r="A123" s="155"/>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4" s="20" customFormat="1" x14ac:dyDescent="0.25">
      <c r="A124" s="155"/>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4" s="20" customFormat="1" x14ac:dyDescent="0.25">
      <c r="A125" s="155"/>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4" s="20" customFormat="1" x14ac:dyDescent="0.25">
      <c r="A126" s="155"/>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4" s="20" customFormat="1" x14ac:dyDescent="0.25">
      <c r="A127" s="155"/>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4" s="20" customFormat="1" x14ac:dyDescent="0.25">
      <c r="A128" s="155"/>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20" customFormat="1" x14ac:dyDescent="0.25">
      <c r="A129" s="155"/>
      <c r="B129" s="305"/>
      <c r="C129" s="305"/>
      <c r="D129" s="264"/>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20" customFormat="1" x14ac:dyDescent="0.25">
      <c r="A130" s="155"/>
      <c r="B130" s="305"/>
      <c r="C130" s="305"/>
      <c r="D130" s="264"/>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155"/>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155"/>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155"/>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155"/>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155"/>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155"/>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155"/>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155"/>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155"/>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155"/>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151" customFormat="1" x14ac:dyDescent="0.25">
      <c r="A141" s="155"/>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151" customFormat="1" x14ac:dyDescent="0.25">
      <c r="A142" s="155"/>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151" customFormat="1" x14ac:dyDescent="0.25">
      <c r="A143" s="155"/>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4" s="20" customFormat="1"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4"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4"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44" s="20" customFormat="1" x14ac:dyDescent="0.25">
      <c r="Q148" s="162"/>
    </row>
    <row r="149" spans="1:44" s="20" customFormat="1" x14ac:dyDescent="0.25">
      <c r="Q149" s="162"/>
      <c r="AP149"/>
      <c r="AQ149"/>
      <c r="AR149"/>
    </row>
    <row r="150" spans="1:44" s="20" customFormat="1" x14ac:dyDescent="0.25">
      <c r="Q150" s="162"/>
      <c r="AP150"/>
      <c r="AQ150"/>
      <c r="AR150"/>
    </row>
    <row r="151" spans="1:44" s="20" customFormat="1" x14ac:dyDescent="0.25">
      <c r="Q151" s="162"/>
      <c r="AP151"/>
      <c r="AQ151"/>
      <c r="AR151"/>
    </row>
    <row r="152" spans="1:44" s="20" customFormat="1" x14ac:dyDescent="0.25">
      <c r="Q152" s="162"/>
      <c r="AP152"/>
      <c r="AQ152"/>
      <c r="AR152"/>
    </row>
    <row r="153" spans="1:44" s="20" customFormat="1" x14ac:dyDescent="0.25">
      <c r="Q153" s="162"/>
      <c r="AP153"/>
      <c r="AQ153"/>
      <c r="AR153"/>
    </row>
    <row r="154" spans="1:44" s="20" customFormat="1" x14ac:dyDescent="0.25">
      <c r="Q154" s="162"/>
      <c r="AP154"/>
      <c r="AQ154"/>
      <c r="AR154"/>
    </row>
    <row r="155" spans="1:44" s="20" customFormat="1" x14ac:dyDescent="0.25">
      <c r="Q155" s="162"/>
      <c r="AP155"/>
      <c r="AQ155"/>
      <c r="AR155"/>
    </row>
    <row r="156" spans="1:44" s="20" customFormat="1" x14ac:dyDescent="0.25">
      <c r="Q156" s="162"/>
      <c r="AP156"/>
      <c r="AQ156"/>
      <c r="AR156"/>
    </row>
    <row r="157" spans="1:44" s="20" customFormat="1" x14ac:dyDescent="0.25">
      <c r="Q157" s="162"/>
      <c r="AP157"/>
      <c r="AQ157"/>
      <c r="AR157"/>
    </row>
    <row r="158" spans="1:44" s="20" customFormat="1" x14ac:dyDescent="0.25">
      <c r="Q158" s="162"/>
      <c r="AP158"/>
      <c r="AQ158"/>
      <c r="AR158"/>
    </row>
    <row r="159" spans="1:44" s="20" customFormat="1" x14ac:dyDescent="0.25">
      <c r="Q159" s="162"/>
      <c r="AP159"/>
      <c r="AQ159"/>
      <c r="AR159"/>
    </row>
    <row r="160" spans="1:44" s="20" customFormat="1" x14ac:dyDescent="0.25">
      <c r="Q160" s="162"/>
      <c r="AP160"/>
      <c r="AQ160"/>
      <c r="AR160"/>
    </row>
    <row r="161" spans="1:44" s="20" customFormat="1" x14ac:dyDescent="0.25">
      <c r="Q161" s="162"/>
      <c r="AP161"/>
      <c r="AQ161"/>
      <c r="AR161"/>
    </row>
    <row r="162" spans="1:44" x14ac:dyDescent="0.25">
      <c r="A162" s="20"/>
      <c r="B162" s="20"/>
      <c r="C162" s="20"/>
      <c r="D162" s="20"/>
      <c r="E162" s="20"/>
      <c r="F162" s="20"/>
      <c r="G162" s="20"/>
      <c r="H162" s="20"/>
      <c r="I162" s="20"/>
      <c r="J162" s="20"/>
      <c r="K162" s="20"/>
      <c r="L162" s="20"/>
      <c r="M162" s="20"/>
      <c r="N162" s="20"/>
      <c r="O162" s="20"/>
      <c r="P162" s="20"/>
      <c r="Q162" s="162"/>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row>
    <row r="163" spans="1:44"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row>
    <row r="164" spans="1:44"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row>
    <row r="165" spans="1:44"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row>
    <row r="166" spans="1:44"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row>
    <row r="167" spans="1:44"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row>
    <row r="168" spans="1:44"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row>
    <row r="169" spans="1:44"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row>
    <row r="170" spans="1:44"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row>
    <row r="171" spans="1:44"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row>
    <row r="172" spans="1:44"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row>
    <row r="173" spans="1:44"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row>
    <row r="174" spans="1:44"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row>
    <row r="175" spans="1:44"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row>
    <row r="176" spans="1:44"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row>
    <row r="177" spans="1:41"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row>
    <row r="178" spans="1:41"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row>
    <row r="179" spans="1:41"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row>
    <row r="180" spans="1:41"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row>
    <row r="181" spans="1:41"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row>
    <row r="182" spans="1:41"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row>
    <row r="183" spans="1:41"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row>
    <row r="184" spans="1:41"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row>
    <row r="185" spans="1:41"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row>
    <row r="186" spans="1:41"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row>
    <row r="187" spans="1:41"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row>
    <row r="188" spans="1:41"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row>
    <row r="189" spans="1:41"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row>
    <row r="190" spans="1:41"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row>
    <row r="191" spans="1:41"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row>
    <row r="192" spans="1:41"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row>
    <row r="193" spans="1:41"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row>
    <row r="194" spans="1:41"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row>
    <row r="195" spans="1:41"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row>
    <row r="196" spans="1:41"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row>
    <row r="197" spans="1:41"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row>
    <row r="198" spans="1:41"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row>
    <row r="199" spans="1:41"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row>
    <row r="200" spans="1:41"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row>
    <row r="201" spans="1:41"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row>
    <row r="202" spans="1:41"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row>
    <row r="203" spans="1:41"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row>
    <row r="204" spans="1:41"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row>
    <row r="205" spans="1:41"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row>
    <row r="206" spans="1:41"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row>
    <row r="207" spans="1:41"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row>
    <row r="208" spans="1:41"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row>
    <row r="209" spans="1:41"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row>
    <row r="210" spans="1:41"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row>
    <row r="211" spans="1:41"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row>
    <row r="212" spans="1:41"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row>
    <row r="213" spans="1:41"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row>
    <row r="214" spans="1:41"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row>
    <row r="215" spans="1:41"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row>
    <row r="216" spans="1:41"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row>
    <row r="217" spans="1:41"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row>
    <row r="218" spans="1:41"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row>
    <row r="219" spans="1:41"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row>
    <row r="220" spans="1:41"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row>
    <row r="221" spans="1:41"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row>
    <row r="222" spans="1:41"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row>
    <row r="223" spans="1:41"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row>
    <row r="224" spans="1:41"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row>
    <row r="225" spans="1:41"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row>
    <row r="226" spans="1:41"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row>
    <row r="227" spans="1:41"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row>
    <row r="228" spans="1:41"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row>
    <row r="229" spans="1:41"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row>
    <row r="230" spans="1:41"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row>
    <row r="231" spans="1:41"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row>
    <row r="232" spans="1:41"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row>
    <row r="233" spans="1:41"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row>
    <row r="234" spans="1:41"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row>
    <row r="235" spans="1:41"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row>
    <row r="236" spans="1:41"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row>
    <row r="237" spans="1:41"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row>
    <row r="238" spans="1:41"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row>
    <row r="239" spans="1:41"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row>
    <row r="240" spans="1:41"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row>
    <row r="241" spans="1:41"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row>
    <row r="242" spans="1:41"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row>
    <row r="243" spans="1:41"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row>
    <row r="244" spans="1:41"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row>
    <row r="245" spans="1:41"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row>
    <row r="246" spans="1:41"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row>
    <row r="247" spans="1:41"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row>
    <row r="248" spans="1:41"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row>
    <row r="249" spans="1:41"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row>
    <row r="250" spans="1:41"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row>
    <row r="251" spans="1:41"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row>
    <row r="252" spans="1:41"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row>
    <row r="253" spans="1:41"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row>
    <row r="254" spans="1:41"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row>
    <row r="255" spans="1:41"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row>
    <row r="256" spans="1:41"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row>
    <row r="257" spans="1:41"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row>
    <row r="258" spans="1:41"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row>
    <row r="259" spans="1:41"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row>
    <row r="260" spans="1:41"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row>
    <row r="261" spans="1:41"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row>
    <row r="262" spans="1:41"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row>
    <row r="263" spans="1:41"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row>
    <row r="264" spans="1:41"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row>
    <row r="265" spans="1:41"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row>
    <row r="266" spans="1:41"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row>
    <row r="267" spans="1:41"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row>
    <row r="268" spans="1:41"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row>
    <row r="269" spans="1:41"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row>
    <row r="270" spans="1:41"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row>
    <row r="271" spans="1:41"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row>
    <row r="272" spans="1:41"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row>
    <row r="273" spans="1:41"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row>
    <row r="274" spans="1:41"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row>
    <row r="275" spans="1:41"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row>
    <row r="276" spans="1:41"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row>
    <row r="277" spans="1:41"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row>
    <row r="278" spans="1:41"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row>
    <row r="279" spans="1:41"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row>
    <row r="280" spans="1:41"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row>
    <row r="281" spans="1:41"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row>
    <row r="282" spans="1:41"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row>
    <row r="283" spans="1:41"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row>
    <row r="284" spans="1:41"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row>
    <row r="285" spans="1:41"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row>
    <row r="286" spans="1:41"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row>
    <row r="287" spans="1:41"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row>
    <row r="288" spans="1:41"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row>
    <row r="289" spans="1:41"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row>
    <row r="290" spans="1:41"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row>
    <row r="291" spans="1:41"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row>
    <row r="292" spans="1:41"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row>
    <row r="293" spans="1:41"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row>
    <row r="294" spans="1:41"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row>
    <row r="295" spans="1:41"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row>
    <row r="296" spans="1:41"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row>
    <row r="297" spans="1:41"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row>
    <row r="298" spans="1:41"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row>
    <row r="299" spans="1:41"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row>
    <row r="300" spans="1:41"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row>
    <row r="301" spans="1:41"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row>
    <row r="302" spans="1:41"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row>
    <row r="303" spans="1:41"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row>
    <row r="304" spans="1:41"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row>
    <row r="305" spans="1:41"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row>
    <row r="306" spans="1:41"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row>
    <row r="307" spans="1:41"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row>
    <row r="308" spans="1:41"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row>
    <row r="309" spans="1:41"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row>
    <row r="310" spans="1:41"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row>
    <row r="311" spans="1:41"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row>
    <row r="312" spans="1:41"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row>
    <row r="313" spans="1:41"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row>
    <row r="314" spans="1:41"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row>
    <row r="315" spans="1:41" x14ac:dyDescent="0.25">
      <c r="A315" s="20"/>
      <c r="B315" s="20"/>
      <c r="C315" s="20"/>
      <c r="D315" s="20"/>
      <c r="E315" s="20"/>
      <c r="F315" s="20"/>
      <c r="G315" s="20"/>
      <c r="H315" s="20"/>
      <c r="I315" s="20"/>
      <c r="J315" s="20"/>
      <c r="K315" s="20"/>
      <c r="L315" s="20"/>
      <c r="M315" s="20"/>
      <c r="N315" s="20"/>
      <c r="O315" s="20"/>
      <c r="P315" s="20"/>
      <c r="Q315" s="162"/>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row>
    <row r="316" spans="1:41" x14ac:dyDescent="0.25">
      <c r="A316" s="20"/>
      <c r="B316" s="20"/>
      <c r="C316" s="20"/>
      <c r="D316" s="20"/>
      <c r="E316" s="20"/>
      <c r="F316" s="20"/>
      <c r="G316" s="20"/>
      <c r="H316" s="20"/>
      <c r="I316" s="20"/>
      <c r="J316" s="20"/>
      <c r="K316" s="20"/>
      <c r="L316" s="20"/>
      <c r="M316" s="20"/>
      <c r="N316" s="20"/>
      <c r="O316" s="20"/>
      <c r="P316" s="20"/>
      <c r="Q316" s="162"/>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row>
    <row r="317" spans="1:41" x14ac:dyDescent="0.25">
      <c r="A317" s="20"/>
      <c r="B317" s="20"/>
      <c r="C317" s="20"/>
      <c r="D317" s="20"/>
      <c r="E317" s="20"/>
      <c r="F317" s="20"/>
      <c r="G317" s="20"/>
      <c r="H317" s="20"/>
      <c r="I317" s="20"/>
      <c r="J317" s="20"/>
      <c r="K317" s="20"/>
      <c r="L317" s="20"/>
      <c r="M317" s="20"/>
      <c r="N317" s="20"/>
      <c r="O317" s="20"/>
      <c r="P317" s="20"/>
      <c r="Q317" s="162"/>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row>
    <row r="318" spans="1:41" x14ac:dyDescent="0.25">
      <c r="A318" s="20"/>
      <c r="B318" s="20"/>
      <c r="C318" s="20"/>
      <c r="D318" s="20"/>
      <c r="E318" s="20"/>
      <c r="F318" s="20"/>
      <c r="G318" s="20"/>
      <c r="H318" s="20"/>
      <c r="I318" s="20"/>
      <c r="J318" s="20"/>
      <c r="K318" s="20"/>
      <c r="L318" s="20"/>
      <c r="M318" s="20"/>
      <c r="N318" s="20"/>
      <c r="O318" s="20"/>
      <c r="P318" s="20"/>
      <c r="Q318" s="162"/>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row>
    <row r="319" spans="1:41" x14ac:dyDescent="0.25">
      <c r="A319" s="20"/>
      <c r="B319" s="20"/>
      <c r="C319" s="20"/>
      <c r="D319" s="20"/>
      <c r="E319" s="20"/>
      <c r="F319" s="20"/>
      <c r="G319" s="20"/>
      <c r="H319" s="20"/>
      <c r="I319" s="20"/>
      <c r="J319" s="20"/>
      <c r="K319" s="20"/>
      <c r="L319" s="20"/>
      <c r="M319" s="20"/>
      <c r="N319" s="20"/>
      <c r="O319" s="20"/>
      <c r="P319" s="20"/>
      <c r="Q319" s="162"/>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row>
    <row r="320" spans="1:41" x14ac:dyDescent="0.25">
      <c r="A320" s="20"/>
      <c r="B320" s="20"/>
      <c r="C320" s="20"/>
      <c r="D320" s="20"/>
      <c r="E320" s="20"/>
      <c r="F320" s="20"/>
      <c r="G320" s="20"/>
      <c r="H320" s="20"/>
      <c r="I320" s="20"/>
      <c r="J320" s="20"/>
      <c r="K320" s="20"/>
      <c r="L320" s="20"/>
      <c r="M320" s="20"/>
      <c r="N320" s="20"/>
      <c r="O320" s="20"/>
      <c r="P320" s="20"/>
      <c r="Q320" s="162"/>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row>
    <row r="321" spans="1:41" x14ac:dyDescent="0.25">
      <c r="A321" s="20"/>
      <c r="B321" s="20"/>
      <c r="C321" s="20"/>
      <c r="D321" s="20"/>
      <c r="E321" s="20"/>
      <c r="F321" s="20"/>
      <c r="G321" s="20"/>
      <c r="H321" s="20"/>
      <c r="I321" s="20"/>
      <c r="J321" s="20"/>
      <c r="K321" s="20"/>
      <c r="L321" s="20"/>
      <c r="M321" s="20"/>
      <c r="N321" s="20"/>
      <c r="O321" s="20"/>
      <c r="P321" s="20"/>
      <c r="Q321" s="162"/>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row>
    <row r="322" spans="1:41" x14ac:dyDescent="0.25">
      <c r="A322" s="20"/>
      <c r="B322" s="20"/>
      <c r="C322" s="20"/>
      <c r="D322" s="20"/>
      <c r="E322" s="20"/>
      <c r="F322" s="20"/>
      <c r="G322" s="20"/>
      <c r="H322" s="20"/>
      <c r="I322" s="20"/>
      <c r="J322" s="20"/>
      <c r="K322" s="20"/>
      <c r="L322" s="20"/>
      <c r="M322" s="20"/>
      <c r="N322" s="20"/>
      <c r="O322" s="20"/>
      <c r="P322" s="20"/>
      <c r="Q322" s="162"/>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row>
    <row r="323" spans="1:41" x14ac:dyDescent="0.25">
      <c r="A323" s="20"/>
      <c r="B323" s="20"/>
      <c r="C323" s="20"/>
      <c r="D323" s="20"/>
      <c r="E323" s="20"/>
      <c r="F323" s="20"/>
      <c r="G323" s="20"/>
      <c r="H323" s="20"/>
      <c r="I323" s="20"/>
      <c r="J323" s="20"/>
      <c r="K323" s="20"/>
      <c r="L323" s="20"/>
      <c r="M323" s="20"/>
      <c r="N323" s="20"/>
      <c r="O323" s="20"/>
      <c r="P323" s="20"/>
      <c r="Q323" s="162"/>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row>
    <row r="324" spans="1:41" x14ac:dyDescent="0.25">
      <c r="A324" s="20"/>
      <c r="B324" s="20"/>
      <c r="C324" s="20"/>
      <c r="D324" s="20"/>
      <c r="E324" s="20"/>
      <c r="F324" s="20"/>
      <c r="G324" s="20"/>
      <c r="H324" s="20"/>
      <c r="I324" s="20"/>
      <c r="J324" s="20"/>
      <c r="K324" s="20"/>
      <c r="L324" s="20"/>
      <c r="M324" s="20"/>
      <c r="N324" s="20"/>
      <c r="O324" s="20"/>
      <c r="P324" s="20"/>
      <c r="Q324" s="162"/>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row>
    <row r="325" spans="1:41" x14ac:dyDescent="0.25">
      <c r="A325" s="20"/>
      <c r="B325" s="20"/>
      <c r="C325" s="20"/>
      <c r="D325" s="20"/>
      <c r="E325" s="20"/>
      <c r="F325" s="20"/>
      <c r="G325" s="20"/>
      <c r="H325" s="20"/>
      <c r="I325" s="20"/>
      <c r="J325" s="20"/>
      <c r="K325" s="20"/>
      <c r="L325" s="20"/>
      <c r="M325" s="20"/>
      <c r="N325" s="20"/>
      <c r="O325" s="20"/>
      <c r="P325" s="20"/>
      <c r="Q325" s="162"/>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row>
    <row r="326" spans="1:41" x14ac:dyDescent="0.25">
      <c r="A326" s="20"/>
      <c r="B326" s="20"/>
      <c r="C326" s="20"/>
      <c r="D326" s="20"/>
      <c r="E326" s="20"/>
      <c r="F326" s="20"/>
      <c r="G326" s="20"/>
      <c r="H326" s="20"/>
      <c r="I326" s="20"/>
      <c r="J326" s="20"/>
      <c r="K326" s="20"/>
      <c r="L326" s="20"/>
      <c r="M326" s="20"/>
      <c r="N326" s="20"/>
      <c r="O326" s="20"/>
      <c r="P326" s="20"/>
      <c r="Q326" s="162"/>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row>
    <row r="327" spans="1:41" x14ac:dyDescent="0.25">
      <c r="A327" s="20"/>
      <c r="B327" s="20"/>
      <c r="C327" s="20"/>
      <c r="D327" s="20"/>
      <c r="E327" s="20"/>
      <c r="F327" s="20"/>
      <c r="G327" s="20"/>
      <c r="H327" s="20"/>
      <c r="I327" s="20"/>
      <c r="J327" s="20"/>
      <c r="K327" s="20"/>
      <c r="L327" s="20"/>
      <c r="M327" s="20"/>
      <c r="N327" s="20"/>
      <c r="O327" s="20"/>
      <c r="P327" s="20"/>
      <c r="Q327" s="162"/>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row>
    <row r="328" spans="1:41" x14ac:dyDescent="0.25">
      <c r="A328" s="20"/>
      <c r="B328" s="20"/>
      <c r="C328" s="20"/>
      <c r="D328" s="20"/>
      <c r="E328" s="20"/>
      <c r="F328" s="20"/>
      <c r="G328" s="20"/>
      <c r="H328" s="20"/>
      <c r="I328" s="20"/>
      <c r="J328" s="20"/>
      <c r="K328" s="20"/>
      <c r="L328" s="20"/>
      <c r="M328" s="20"/>
      <c r="N328" s="20"/>
      <c r="O328" s="20"/>
      <c r="P328" s="20"/>
      <c r="Q328" s="162"/>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row>
    <row r="329" spans="1:41" x14ac:dyDescent="0.25">
      <c r="A329" s="20"/>
      <c r="B329" s="20"/>
      <c r="C329" s="20"/>
      <c r="D329" s="20"/>
      <c r="E329" s="20"/>
      <c r="F329" s="20"/>
      <c r="G329" s="20"/>
      <c r="H329" s="20"/>
      <c r="I329" s="20"/>
      <c r="J329" s="20"/>
      <c r="K329" s="20"/>
      <c r="L329" s="20"/>
      <c r="M329" s="20"/>
      <c r="N329" s="20"/>
      <c r="O329" s="20"/>
      <c r="P329" s="20"/>
      <c r="Q329" s="162"/>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row>
    <row r="330" spans="1:41" x14ac:dyDescent="0.25">
      <c r="A330" s="20"/>
      <c r="B330" s="20"/>
      <c r="C330" s="20"/>
      <c r="D330" s="20"/>
      <c r="E330" s="20"/>
      <c r="F330" s="20"/>
      <c r="G330" s="20"/>
      <c r="H330" s="20"/>
      <c r="I330" s="20"/>
      <c r="J330" s="20"/>
      <c r="K330" s="20"/>
      <c r="L330" s="20"/>
      <c r="M330" s="20"/>
      <c r="N330" s="20"/>
      <c r="O330" s="20"/>
      <c r="P330" s="20"/>
      <c r="Q330" s="162"/>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row>
    <row r="331" spans="1:41" x14ac:dyDescent="0.25">
      <c r="A331" s="20"/>
      <c r="B331" s="20"/>
      <c r="C331" s="20"/>
      <c r="D331" s="20"/>
      <c r="E331" s="20"/>
      <c r="F331" s="20"/>
      <c r="G331" s="20"/>
      <c r="H331" s="20"/>
      <c r="I331" s="20"/>
      <c r="J331" s="20"/>
      <c r="K331" s="20"/>
      <c r="L331" s="20"/>
      <c r="M331" s="20"/>
      <c r="N331" s="20"/>
      <c r="O331" s="20"/>
      <c r="P331" s="20"/>
      <c r="Q331" s="162"/>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row>
    <row r="332" spans="1:41" x14ac:dyDescent="0.25">
      <c r="A332" s="20"/>
      <c r="B332" s="20"/>
      <c r="C332" s="20"/>
      <c r="D332" s="20"/>
      <c r="E332" s="20"/>
      <c r="F332" s="20"/>
      <c r="G332" s="20"/>
      <c r="H332" s="20"/>
      <c r="I332" s="20"/>
      <c r="J332" s="20"/>
      <c r="K332" s="20"/>
      <c r="L332" s="20"/>
      <c r="M332" s="20"/>
      <c r="N332" s="20"/>
      <c r="O332" s="20"/>
      <c r="P332" s="20"/>
      <c r="Q332" s="162"/>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row>
    <row r="333" spans="1:41" x14ac:dyDescent="0.25">
      <c r="A333" s="20"/>
      <c r="B333" s="20"/>
      <c r="C333" s="20"/>
      <c r="D333" s="20"/>
      <c r="E333" s="20"/>
      <c r="F333" s="20"/>
      <c r="G333" s="20"/>
      <c r="H333" s="20"/>
      <c r="I333" s="20"/>
      <c r="J333" s="20"/>
      <c r="K333" s="20"/>
      <c r="L333" s="20"/>
      <c r="M333" s="20"/>
      <c r="N333" s="20"/>
      <c r="O333" s="20"/>
      <c r="P333" s="20"/>
      <c r="Q333" s="162"/>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row>
    <row r="334" spans="1:41" x14ac:dyDescent="0.25">
      <c r="A334" s="20"/>
      <c r="B334" s="20"/>
      <c r="C334" s="20"/>
      <c r="D334" s="20"/>
      <c r="E334" s="20"/>
      <c r="F334" s="20"/>
      <c r="G334" s="20"/>
      <c r="H334" s="20"/>
      <c r="I334" s="20"/>
      <c r="J334" s="20"/>
      <c r="K334" s="20"/>
      <c r="L334" s="20"/>
      <c r="M334" s="20"/>
      <c r="N334" s="20"/>
      <c r="O334" s="20"/>
      <c r="P334" s="20"/>
      <c r="Q334" s="162"/>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row>
    <row r="335" spans="1:41" x14ac:dyDescent="0.25">
      <c r="A335" s="20"/>
      <c r="B335" s="20"/>
      <c r="C335" s="20"/>
      <c r="D335" s="20"/>
      <c r="E335" s="20"/>
      <c r="F335" s="20"/>
      <c r="G335" s="20"/>
      <c r="H335" s="20"/>
      <c r="I335" s="20"/>
      <c r="J335" s="20"/>
      <c r="K335" s="20"/>
      <c r="L335" s="20"/>
      <c r="M335" s="20"/>
      <c r="N335" s="20"/>
      <c r="O335" s="20"/>
      <c r="P335" s="20"/>
      <c r="Q335" s="162"/>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row>
    <row r="336" spans="1:41" x14ac:dyDescent="0.25">
      <c r="A336" s="20"/>
      <c r="B336" s="20"/>
      <c r="C336" s="20"/>
      <c r="D336" s="20"/>
      <c r="E336" s="20"/>
      <c r="F336" s="20"/>
      <c r="G336" s="20"/>
      <c r="H336" s="20"/>
      <c r="I336" s="20"/>
      <c r="J336" s="20"/>
      <c r="K336" s="20"/>
      <c r="L336" s="20"/>
      <c r="M336" s="20"/>
      <c r="N336" s="20"/>
      <c r="O336" s="20"/>
      <c r="P336" s="20"/>
      <c r="Q336" s="162"/>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row>
    <row r="337" spans="1:41" x14ac:dyDescent="0.25">
      <c r="A337" s="20"/>
      <c r="B337" s="20"/>
      <c r="C337" s="20"/>
      <c r="D337" s="20"/>
      <c r="E337" s="20"/>
      <c r="F337" s="20"/>
      <c r="G337" s="20"/>
      <c r="H337" s="20"/>
      <c r="I337" s="20"/>
      <c r="J337" s="20"/>
      <c r="K337" s="20"/>
      <c r="L337" s="20"/>
      <c r="M337" s="20"/>
      <c r="N337" s="20"/>
      <c r="O337" s="20"/>
      <c r="P337" s="20"/>
      <c r="Q337" s="162"/>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row>
    <row r="338" spans="1:41" x14ac:dyDescent="0.25">
      <c r="A338" s="20"/>
      <c r="B338" s="20"/>
      <c r="C338" s="20"/>
      <c r="D338" s="20"/>
      <c r="E338" s="20"/>
      <c r="F338" s="20"/>
      <c r="G338" s="20"/>
      <c r="H338" s="20"/>
      <c r="I338" s="20"/>
      <c r="J338" s="20"/>
      <c r="K338" s="20"/>
      <c r="L338" s="20"/>
      <c r="M338" s="20"/>
      <c r="N338" s="20"/>
      <c r="O338" s="20"/>
      <c r="P338" s="20"/>
      <c r="Q338" s="162"/>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row>
    <row r="339" spans="1:41" x14ac:dyDescent="0.25">
      <c r="A339" s="20"/>
      <c r="B339" s="20"/>
      <c r="C339" s="20"/>
      <c r="D339" s="20"/>
      <c r="E339" s="20"/>
      <c r="F339" s="20"/>
      <c r="G339" s="20"/>
      <c r="H339" s="20"/>
      <c r="I339" s="20"/>
      <c r="J339" s="20"/>
      <c r="K339" s="20"/>
      <c r="L339" s="20"/>
      <c r="M339" s="20"/>
      <c r="N339" s="20"/>
      <c r="O339" s="20"/>
      <c r="P339" s="20"/>
      <c r="Q339" s="162"/>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row>
    <row r="340" spans="1:41" x14ac:dyDescent="0.25">
      <c r="A340" s="20"/>
      <c r="B340" s="20"/>
      <c r="C340" s="20"/>
      <c r="D340" s="20"/>
      <c r="E340" s="20"/>
      <c r="F340" s="20"/>
      <c r="G340" s="20"/>
      <c r="H340" s="20"/>
      <c r="I340" s="20"/>
      <c r="J340" s="20"/>
      <c r="K340" s="20"/>
      <c r="L340" s="20"/>
      <c r="M340" s="20"/>
      <c r="N340" s="20"/>
      <c r="O340" s="20"/>
      <c r="P340" s="20"/>
      <c r="Q340" s="162"/>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row>
    <row r="341" spans="1:41" x14ac:dyDescent="0.25">
      <c r="A341" s="20"/>
      <c r="B341" s="20"/>
      <c r="C341" s="20"/>
      <c r="D341" s="20"/>
      <c r="E341" s="20"/>
      <c r="F341" s="20"/>
      <c r="G341" s="20"/>
      <c r="H341" s="20"/>
      <c r="I341" s="20"/>
      <c r="J341" s="20"/>
      <c r="K341" s="20"/>
      <c r="L341" s="20"/>
      <c r="M341" s="20"/>
      <c r="N341" s="20"/>
      <c r="O341" s="20"/>
      <c r="P341" s="20"/>
      <c r="Q341" s="162"/>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row>
    <row r="342" spans="1:41" x14ac:dyDescent="0.25">
      <c r="A342" s="20"/>
      <c r="B342" s="20"/>
      <c r="C342" s="20"/>
      <c r="D342" s="20"/>
      <c r="E342" s="20"/>
      <c r="F342" s="20"/>
      <c r="G342" s="20"/>
      <c r="H342" s="20"/>
      <c r="I342" s="20"/>
      <c r="J342" s="20"/>
      <c r="K342" s="20"/>
      <c r="L342" s="20"/>
      <c r="M342" s="20"/>
      <c r="N342" s="20"/>
      <c r="O342" s="20"/>
      <c r="P342" s="20"/>
      <c r="Q342" s="162"/>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row>
    <row r="343" spans="1:41" x14ac:dyDescent="0.25">
      <c r="A343" s="20"/>
      <c r="B343" s="20"/>
      <c r="C343" s="20"/>
      <c r="D343" s="20"/>
      <c r="E343" s="20"/>
      <c r="F343" s="20"/>
      <c r="G343" s="20"/>
      <c r="H343" s="20"/>
      <c r="I343" s="20"/>
      <c r="J343" s="20"/>
      <c r="K343" s="20"/>
      <c r="L343" s="20"/>
      <c r="M343" s="20"/>
      <c r="N343" s="20"/>
      <c r="O343" s="20"/>
      <c r="P343" s="20"/>
      <c r="Q343" s="162"/>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row>
    <row r="344" spans="1:41" x14ac:dyDescent="0.25">
      <c r="A344" s="20"/>
      <c r="B344" s="20"/>
      <c r="C344" s="20"/>
      <c r="D344" s="20"/>
      <c r="E344" s="20"/>
      <c r="F344" s="20"/>
      <c r="G344" s="20"/>
      <c r="H344" s="20"/>
      <c r="I344" s="20"/>
      <c r="J344" s="20"/>
      <c r="K344" s="20"/>
      <c r="L344" s="20"/>
      <c r="M344" s="20"/>
      <c r="N344" s="20"/>
      <c r="O344" s="20"/>
      <c r="P344" s="20"/>
      <c r="Q344" s="162"/>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row>
    <row r="345" spans="1:41" x14ac:dyDescent="0.25">
      <c r="A345" s="20"/>
      <c r="B345" s="20"/>
      <c r="C345" s="20"/>
      <c r="D345" s="20"/>
      <c r="E345" s="20"/>
      <c r="F345" s="20"/>
      <c r="G345" s="20"/>
      <c r="H345" s="20"/>
      <c r="I345" s="20"/>
      <c r="J345" s="20"/>
      <c r="K345" s="20"/>
      <c r="L345" s="20"/>
      <c r="M345" s="20"/>
      <c r="N345" s="20"/>
      <c r="O345" s="20"/>
      <c r="P345" s="20"/>
      <c r="Q345" s="162"/>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row>
    <row r="346" spans="1:41" x14ac:dyDescent="0.25">
      <c r="A346" s="20"/>
      <c r="B346" s="20"/>
      <c r="C346" s="20"/>
      <c r="D346" s="20"/>
      <c r="E346" s="20"/>
      <c r="F346" s="20"/>
      <c r="G346" s="20"/>
      <c r="H346" s="20"/>
      <c r="I346" s="20"/>
      <c r="J346" s="20"/>
      <c r="K346" s="20"/>
      <c r="L346" s="20"/>
      <c r="M346" s="20"/>
      <c r="N346" s="20"/>
      <c r="O346" s="20"/>
      <c r="P346" s="20"/>
      <c r="Q346" s="162"/>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row>
    <row r="347" spans="1:41" x14ac:dyDescent="0.25">
      <c r="A347" s="20"/>
      <c r="B347" s="20"/>
      <c r="C347" s="20"/>
      <c r="D347" s="20"/>
      <c r="E347" s="20"/>
      <c r="F347" s="20"/>
      <c r="G347" s="20"/>
      <c r="H347" s="20"/>
      <c r="I347" s="20"/>
      <c r="J347" s="20"/>
      <c r="K347" s="20"/>
      <c r="L347" s="20"/>
      <c r="M347" s="20"/>
      <c r="N347" s="20"/>
      <c r="O347" s="20"/>
      <c r="P347" s="20"/>
      <c r="Q347" s="162"/>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row>
    <row r="348" spans="1:41" x14ac:dyDescent="0.25">
      <c r="A348" s="20"/>
      <c r="B348" s="20"/>
      <c r="C348" s="20"/>
      <c r="D348" s="20"/>
      <c r="E348" s="20"/>
      <c r="F348" s="20"/>
      <c r="G348" s="20"/>
      <c r="H348" s="20"/>
      <c r="I348" s="20"/>
      <c r="J348" s="20"/>
      <c r="K348" s="20"/>
      <c r="L348" s="20"/>
      <c r="M348" s="20"/>
      <c r="N348" s="20"/>
      <c r="O348" s="20"/>
      <c r="P348" s="20"/>
      <c r="Q348" s="162"/>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row>
    <row r="349" spans="1:41" x14ac:dyDescent="0.25">
      <c r="A349" s="20"/>
      <c r="B349" s="20"/>
      <c r="C349" s="20"/>
      <c r="D349" s="20"/>
      <c r="E349" s="20"/>
      <c r="F349" s="20"/>
      <c r="G349" s="20"/>
      <c r="H349" s="20"/>
      <c r="I349" s="20"/>
      <c r="J349" s="20"/>
      <c r="K349" s="20"/>
      <c r="L349" s="20"/>
      <c r="M349" s="20"/>
      <c r="N349" s="20"/>
      <c r="O349" s="20"/>
      <c r="P349" s="20"/>
      <c r="Q349" s="162"/>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row>
    <row r="350" spans="1:41" x14ac:dyDescent="0.25">
      <c r="A350" s="20"/>
      <c r="B350" s="20"/>
      <c r="C350" s="20"/>
      <c r="D350" s="20"/>
      <c r="E350" s="20"/>
      <c r="F350" s="20"/>
      <c r="G350" s="20"/>
      <c r="H350" s="20"/>
      <c r="I350" s="20"/>
      <c r="J350" s="20"/>
      <c r="K350" s="20"/>
      <c r="L350" s="20"/>
      <c r="M350" s="20"/>
      <c r="N350" s="20"/>
      <c r="O350" s="20"/>
      <c r="P350" s="20"/>
      <c r="Q350" s="162"/>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row>
    <row r="351" spans="1:41" x14ac:dyDescent="0.25">
      <c r="A351" s="20"/>
      <c r="B351" s="20"/>
      <c r="C351" s="20"/>
      <c r="D351" s="20"/>
      <c r="E351" s="20"/>
      <c r="F351" s="20"/>
      <c r="G351" s="20"/>
      <c r="H351" s="20"/>
      <c r="I351" s="20"/>
      <c r="J351" s="20"/>
      <c r="K351" s="20"/>
      <c r="L351" s="20"/>
      <c r="M351" s="20"/>
      <c r="N351" s="20"/>
      <c r="O351" s="20"/>
      <c r="P351" s="20"/>
      <c r="Q351" s="162"/>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row>
    <row r="352" spans="1:41" x14ac:dyDescent="0.25">
      <c r="A352" s="20"/>
      <c r="B352" s="20"/>
      <c r="C352" s="20"/>
      <c r="D352" s="20"/>
      <c r="E352" s="20"/>
      <c r="F352" s="20"/>
      <c r="G352" s="20"/>
      <c r="H352" s="20"/>
      <c r="I352" s="20"/>
      <c r="J352" s="20"/>
      <c r="K352" s="20"/>
      <c r="L352" s="20"/>
      <c r="M352" s="20"/>
      <c r="N352" s="20"/>
      <c r="O352" s="20"/>
      <c r="P352" s="20"/>
      <c r="Q352" s="162"/>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row>
    <row r="353" spans="1:41" x14ac:dyDescent="0.25">
      <c r="A353" s="20"/>
      <c r="B353" s="20"/>
      <c r="C353" s="20"/>
      <c r="D353" s="20"/>
      <c r="E353" s="20"/>
      <c r="F353" s="20"/>
      <c r="G353" s="20"/>
      <c r="H353" s="20"/>
      <c r="I353" s="20"/>
      <c r="J353" s="20"/>
      <c r="K353" s="20"/>
      <c r="L353" s="20"/>
      <c r="M353" s="20"/>
      <c r="N353" s="20"/>
      <c r="O353" s="20"/>
      <c r="P353" s="20"/>
      <c r="Q353" s="162"/>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row>
    <row r="354" spans="1:41" x14ac:dyDescent="0.25">
      <c r="A354" s="20"/>
      <c r="B354" s="20"/>
      <c r="C354" s="20"/>
      <c r="D354" s="20"/>
      <c r="E354" s="20"/>
      <c r="F354" s="20"/>
      <c r="G354" s="20"/>
      <c r="H354" s="20"/>
      <c r="I354" s="20"/>
      <c r="J354" s="20"/>
      <c r="K354" s="20"/>
      <c r="L354" s="20"/>
      <c r="M354" s="20"/>
      <c r="N354" s="20"/>
      <c r="O354" s="20"/>
      <c r="P354" s="20"/>
      <c r="Q354" s="162"/>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row>
    <row r="355" spans="1:41" x14ac:dyDescent="0.25">
      <c r="A355" s="20"/>
      <c r="B355" s="20"/>
      <c r="C355" s="20"/>
      <c r="D355" s="20"/>
      <c r="E355" s="20"/>
      <c r="F355" s="20"/>
      <c r="G355" s="20"/>
      <c r="H355" s="20"/>
      <c r="I355" s="20"/>
      <c r="J355" s="20"/>
      <c r="K355" s="20"/>
      <c r="L355" s="20"/>
      <c r="M355" s="20"/>
      <c r="N355" s="20"/>
      <c r="O355" s="20"/>
      <c r="P355" s="20"/>
      <c r="Q355" s="162"/>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row>
    <row r="356" spans="1:41" x14ac:dyDescent="0.25">
      <c r="A356" s="20"/>
      <c r="B356" s="20"/>
      <c r="C356" s="20"/>
      <c r="D356" s="20"/>
      <c r="E356" s="20"/>
      <c r="F356" s="20"/>
      <c r="G356" s="20"/>
      <c r="H356" s="20"/>
      <c r="I356" s="20"/>
      <c r="J356" s="20"/>
      <c r="K356" s="20"/>
      <c r="L356" s="20"/>
      <c r="M356" s="20"/>
      <c r="N356" s="20"/>
      <c r="O356" s="20"/>
      <c r="P356" s="20"/>
      <c r="Q356" s="162"/>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row>
    <row r="357" spans="1:41" x14ac:dyDescent="0.25">
      <c r="A357" s="20"/>
      <c r="B357" s="20"/>
      <c r="C357" s="20"/>
      <c r="D357" s="20"/>
      <c r="E357" s="20"/>
      <c r="F357" s="20"/>
      <c r="G357" s="20"/>
      <c r="H357" s="20"/>
      <c r="I357" s="20"/>
      <c r="J357" s="20"/>
      <c r="K357" s="20"/>
      <c r="L357" s="20"/>
      <c r="M357" s="20"/>
      <c r="N357" s="20"/>
      <c r="O357" s="20"/>
      <c r="P357" s="20"/>
      <c r="Q357" s="162"/>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row>
    <row r="358" spans="1:41" x14ac:dyDescent="0.25">
      <c r="A358" s="20"/>
      <c r="B358" s="20"/>
      <c r="C358" s="20"/>
      <c r="D358" s="20"/>
      <c r="E358" s="20"/>
      <c r="F358" s="20"/>
      <c r="G358" s="20"/>
      <c r="H358" s="20"/>
      <c r="I358" s="20"/>
      <c r="J358" s="20"/>
      <c r="K358" s="20"/>
      <c r="L358" s="20"/>
      <c r="M358" s="20"/>
      <c r="N358" s="20"/>
      <c r="O358" s="20"/>
      <c r="P358" s="20"/>
      <c r="Q358" s="162"/>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row>
    <row r="359" spans="1:41" x14ac:dyDescent="0.25">
      <c r="A359" s="20"/>
      <c r="B359" s="20"/>
      <c r="C359" s="20"/>
      <c r="D359" s="20"/>
      <c r="E359" s="20"/>
      <c r="F359" s="20"/>
      <c r="G359" s="20"/>
      <c r="H359" s="20"/>
      <c r="I359" s="20"/>
      <c r="J359" s="20"/>
      <c r="K359" s="20"/>
      <c r="L359" s="20"/>
      <c r="M359" s="20"/>
      <c r="N359" s="20"/>
      <c r="O359" s="20"/>
      <c r="P359" s="20"/>
      <c r="Q359" s="162"/>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row>
    <row r="360" spans="1:41" x14ac:dyDescent="0.25">
      <c r="A360" s="20"/>
      <c r="B360" s="20"/>
      <c r="C360" s="20"/>
      <c r="D360" s="20"/>
      <c r="E360" s="20"/>
      <c r="F360" s="20"/>
      <c r="G360" s="20"/>
      <c r="H360" s="20"/>
      <c r="I360" s="20"/>
      <c r="J360" s="20"/>
      <c r="K360" s="20"/>
      <c r="L360" s="20"/>
      <c r="M360" s="20"/>
      <c r="N360" s="20"/>
      <c r="O360" s="20"/>
      <c r="P360" s="20"/>
      <c r="Q360" s="162"/>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row>
    <row r="361" spans="1:41" x14ac:dyDescent="0.25">
      <c r="A361" s="20"/>
      <c r="B361" s="20"/>
      <c r="C361" s="20"/>
      <c r="D361" s="20"/>
      <c r="E361" s="20"/>
      <c r="F361" s="20"/>
      <c r="G361" s="20"/>
      <c r="H361" s="20"/>
      <c r="I361" s="20"/>
      <c r="J361" s="20"/>
      <c r="K361" s="20"/>
      <c r="L361" s="20"/>
      <c r="M361" s="20"/>
      <c r="N361" s="20"/>
      <c r="O361" s="20"/>
      <c r="P361" s="20"/>
      <c r="Q361" s="162"/>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row>
    <row r="362" spans="1:41" x14ac:dyDescent="0.25">
      <c r="A362" s="20"/>
      <c r="B362" s="20"/>
      <c r="C362" s="20"/>
      <c r="D362" s="20"/>
      <c r="E362" s="20"/>
      <c r="F362" s="20"/>
      <c r="G362" s="20"/>
      <c r="H362" s="20"/>
      <c r="I362" s="20"/>
      <c r="J362" s="20"/>
      <c r="K362" s="20"/>
      <c r="L362" s="20"/>
      <c r="M362" s="20"/>
      <c r="N362" s="20"/>
      <c r="O362" s="20"/>
      <c r="P362" s="20"/>
      <c r="Q362" s="162"/>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row>
    <row r="363" spans="1:41" x14ac:dyDescent="0.25">
      <c r="A363" s="20"/>
      <c r="B363" s="20"/>
      <c r="C363" s="20"/>
      <c r="D363" s="20"/>
      <c r="E363" s="20"/>
      <c r="F363" s="20"/>
      <c r="G363" s="20"/>
      <c r="H363" s="20"/>
      <c r="I363" s="20"/>
      <c r="J363" s="20"/>
      <c r="K363" s="20"/>
      <c r="L363" s="20"/>
      <c r="M363" s="20"/>
      <c r="N363" s="20"/>
      <c r="O363" s="20"/>
      <c r="P363" s="20"/>
      <c r="Q363" s="162"/>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row>
    <row r="364" spans="1:41" x14ac:dyDescent="0.25">
      <c r="A364" s="20"/>
      <c r="B364" s="20"/>
      <c r="C364" s="20"/>
      <c r="D364" s="20"/>
      <c r="E364" s="20"/>
      <c r="F364" s="20"/>
      <c r="G364" s="20"/>
      <c r="H364" s="20"/>
      <c r="I364" s="20"/>
      <c r="J364" s="20"/>
      <c r="K364" s="20"/>
      <c r="L364" s="20"/>
      <c r="M364" s="20"/>
      <c r="N364" s="20"/>
      <c r="O364" s="20"/>
      <c r="P364" s="20"/>
      <c r="Q364" s="162"/>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row>
    <row r="365" spans="1:41" x14ac:dyDescent="0.25">
      <c r="A365" s="20"/>
      <c r="B365" s="20"/>
      <c r="C365" s="20"/>
      <c r="D365" s="20"/>
      <c r="E365" s="20"/>
      <c r="F365" s="20"/>
      <c r="G365" s="20"/>
      <c r="H365" s="20"/>
      <c r="I365" s="20"/>
      <c r="J365" s="20"/>
      <c r="K365" s="20"/>
      <c r="L365" s="20"/>
      <c r="M365" s="20"/>
      <c r="N365" s="20"/>
      <c r="O365" s="20"/>
      <c r="P365" s="20"/>
      <c r="Q365" s="162"/>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row>
    <row r="366" spans="1:41" x14ac:dyDescent="0.25">
      <c r="A366" s="20"/>
      <c r="B366" s="20"/>
      <c r="C366" s="20"/>
      <c r="D366" s="20"/>
      <c r="E366" s="20"/>
      <c r="F366" s="20"/>
      <c r="G366" s="20"/>
      <c r="H366" s="20"/>
      <c r="I366" s="20"/>
      <c r="J366" s="20"/>
      <c r="K366" s="20"/>
      <c r="L366" s="20"/>
      <c r="M366" s="20"/>
      <c r="N366" s="20"/>
      <c r="O366" s="20"/>
      <c r="P366" s="20"/>
      <c r="Q366" s="162"/>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row>
    <row r="367" spans="1:41" x14ac:dyDescent="0.25">
      <c r="A367" s="20"/>
      <c r="B367" s="20"/>
      <c r="C367" s="20"/>
      <c r="D367" s="20"/>
      <c r="E367" s="20"/>
      <c r="F367" s="20"/>
      <c r="G367" s="20"/>
      <c r="H367" s="20"/>
      <c r="I367" s="20"/>
      <c r="J367" s="20"/>
      <c r="K367" s="20"/>
      <c r="L367" s="20"/>
      <c r="M367" s="20"/>
      <c r="N367" s="20"/>
      <c r="O367" s="20"/>
      <c r="P367" s="20"/>
      <c r="Q367" s="162"/>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row>
    <row r="368" spans="1:41" x14ac:dyDescent="0.25">
      <c r="A368" s="20"/>
      <c r="B368" s="20"/>
      <c r="C368" s="20"/>
      <c r="D368" s="20"/>
      <c r="E368" s="20"/>
      <c r="F368" s="20"/>
      <c r="G368" s="20"/>
      <c r="H368" s="20"/>
      <c r="I368" s="20"/>
      <c r="J368" s="20"/>
      <c r="K368" s="20"/>
      <c r="L368" s="20"/>
      <c r="M368" s="20"/>
      <c r="N368" s="20"/>
      <c r="O368" s="20"/>
      <c r="P368" s="20"/>
      <c r="Q368" s="162"/>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row>
    <row r="369" spans="1:41" x14ac:dyDescent="0.25">
      <c r="A369" s="20"/>
      <c r="B369" s="20"/>
      <c r="C369" s="20"/>
      <c r="D369" s="20"/>
      <c r="E369" s="20"/>
      <c r="F369" s="20"/>
      <c r="G369" s="20"/>
      <c r="H369" s="20"/>
      <c r="I369" s="20"/>
      <c r="J369" s="20"/>
      <c r="K369" s="20"/>
      <c r="L369" s="20"/>
      <c r="M369" s="20"/>
      <c r="N369" s="20"/>
      <c r="O369" s="20"/>
      <c r="P369" s="20"/>
      <c r="Q369" s="162"/>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row>
    <row r="370" spans="1:41" x14ac:dyDescent="0.25">
      <c r="A370" s="20"/>
      <c r="B370" s="20"/>
      <c r="C370" s="20"/>
      <c r="D370" s="20"/>
      <c r="E370" s="20"/>
      <c r="F370" s="20"/>
      <c r="G370" s="20"/>
      <c r="H370" s="20"/>
      <c r="I370" s="20"/>
      <c r="J370" s="20"/>
      <c r="K370" s="20"/>
      <c r="L370" s="20"/>
      <c r="M370" s="20"/>
      <c r="N370" s="20"/>
      <c r="O370" s="20"/>
      <c r="P370" s="20"/>
      <c r="Q370" s="162"/>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row>
    <row r="371" spans="1:41" x14ac:dyDescent="0.25">
      <c r="A371" s="20"/>
      <c r="B371" s="20"/>
      <c r="C371" s="20"/>
      <c r="D371" s="20"/>
      <c r="E371" s="20"/>
      <c r="F371" s="20"/>
      <c r="G371" s="20"/>
      <c r="H371" s="20"/>
      <c r="I371" s="20"/>
      <c r="J371" s="20"/>
      <c r="K371" s="20"/>
      <c r="L371" s="20"/>
      <c r="M371" s="20"/>
      <c r="N371" s="20"/>
      <c r="O371" s="20"/>
      <c r="P371" s="20"/>
      <c r="Q371" s="162"/>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row>
    <row r="372" spans="1:41" x14ac:dyDescent="0.25">
      <c r="A372" s="20"/>
      <c r="B372" s="20"/>
      <c r="C372" s="20"/>
      <c r="D372" s="20"/>
      <c r="E372" s="20"/>
      <c r="F372" s="20"/>
      <c r="G372" s="20"/>
      <c r="H372" s="20"/>
      <c r="I372" s="20"/>
      <c r="J372" s="20"/>
      <c r="K372" s="20"/>
      <c r="L372" s="20"/>
      <c r="M372" s="20"/>
      <c r="N372" s="20"/>
      <c r="O372" s="20"/>
      <c r="P372" s="20"/>
      <c r="Q372" s="162"/>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row>
    <row r="373" spans="1:41" x14ac:dyDescent="0.25">
      <c r="A373" s="20"/>
      <c r="B373" s="20"/>
      <c r="C373" s="20"/>
      <c r="D373" s="20"/>
      <c r="E373" s="20"/>
      <c r="F373" s="20"/>
      <c r="G373" s="20"/>
      <c r="H373" s="20"/>
      <c r="I373" s="20"/>
      <c r="J373" s="20"/>
      <c r="K373" s="20"/>
      <c r="L373" s="20"/>
      <c r="M373" s="20"/>
      <c r="N373" s="20"/>
      <c r="O373" s="20"/>
      <c r="P373" s="20"/>
      <c r="Q373" s="162"/>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row>
    <row r="374" spans="1:41" x14ac:dyDescent="0.25">
      <c r="A374" s="20"/>
      <c r="B374" s="20"/>
      <c r="C374" s="20"/>
      <c r="D374" s="20"/>
      <c r="E374" s="20"/>
      <c r="F374" s="20"/>
      <c r="G374" s="20"/>
      <c r="H374" s="20"/>
      <c r="I374" s="20"/>
      <c r="J374" s="20"/>
      <c r="K374" s="20"/>
      <c r="L374" s="20"/>
      <c r="M374" s="20"/>
      <c r="N374" s="20"/>
      <c r="O374" s="20"/>
      <c r="P374" s="20"/>
      <c r="Q374" s="162"/>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row>
    <row r="375" spans="1:41" x14ac:dyDescent="0.25">
      <c r="A375" s="20"/>
      <c r="B375" s="20"/>
      <c r="C375" s="20"/>
      <c r="D375" s="20"/>
      <c r="E375" s="20"/>
      <c r="F375" s="20"/>
      <c r="G375" s="20"/>
      <c r="H375" s="20"/>
      <c r="I375" s="20"/>
      <c r="J375" s="20"/>
      <c r="K375" s="20"/>
      <c r="L375" s="20"/>
      <c r="M375" s="20"/>
      <c r="N375" s="20"/>
      <c r="O375" s="20"/>
      <c r="P375" s="20"/>
      <c r="Q375" s="162"/>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row>
    <row r="376" spans="1:41" x14ac:dyDescent="0.25">
      <c r="A376" s="20"/>
      <c r="B376" s="20"/>
      <c r="C376" s="20"/>
      <c r="D376" s="20"/>
      <c r="E376" s="20"/>
      <c r="F376" s="20"/>
      <c r="G376" s="20"/>
      <c r="H376" s="20"/>
      <c r="I376" s="20"/>
      <c r="J376" s="20"/>
      <c r="K376" s="20"/>
      <c r="L376" s="20"/>
      <c r="M376" s="20"/>
      <c r="N376" s="20"/>
      <c r="O376" s="20"/>
      <c r="P376" s="20"/>
      <c r="Q376" s="162"/>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row>
    <row r="377" spans="1:41" x14ac:dyDescent="0.25">
      <c r="A377" s="20"/>
      <c r="B377" s="20"/>
      <c r="C377" s="20"/>
      <c r="D377" s="20"/>
      <c r="E377" s="20"/>
      <c r="F377" s="20"/>
      <c r="G377" s="20"/>
      <c r="H377" s="20"/>
      <c r="I377" s="20"/>
      <c r="J377" s="20"/>
      <c r="K377" s="20"/>
      <c r="L377" s="20"/>
      <c r="M377" s="20"/>
      <c r="N377" s="20"/>
      <c r="O377" s="20"/>
      <c r="P377" s="20"/>
      <c r="Q377" s="162"/>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row>
    <row r="378" spans="1:41" x14ac:dyDescent="0.25">
      <c r="A378" s="20"/>
      <c r="B378" s="20"/>
      <c r="C378" s="20"/>
      <c r="D378" s="20"/>
      <c r="E378" s="20"/>
      <c r="F378" s="20"/>
      <c r="G378" s="20"/>
      <c r="H378" s="20"/>
      <c r="I378" s="20"/>
      <c r="J378" s="20"/>
      <c r="K378" s="20"/>
      <c r="L378" s="20"/>
      <c r="M378" s="20"/>
      <c r="N378" s="20"/>
      <c r="O378" s="20"/>
      <c r="P378" s="20"/>
      <c r="Q378" s="162"/>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row>
    <row r="379" spans="1:41" x14ac:dyDescent="0.25">
      <c r="A379" s="20"/>
      <c r="B379" s="20"/>
      <c r="C379" s="20"/>
      <c r="D379" s="20"/>
      <c r="E379" s="20"/>
      <c r="F379" s="20"/>
      <c r="G379" s="20"/>
      <c r="H379" s="20"/>
      <c r="I379" s="20"/>
      <c r="J379" s="20"/>
      <c r="K379" s="20"/>
      <c r="L379" s="20"/>
      <c r="M379" s="20"/>
      <c r="N379" s="20"/>
      <c r="O379" s="20"/>
      <c r="P379" s="20"/>
      <c r="Q379" s="162"/>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row>
    <row r="380" spans="1:41" x14ac:dyDescent="0.25">
      <c r="A380" s="20"/>
      <c r="B380" s="20"/>
      <c r="C380" s="20"/>
      <c r="D380" s="20"/>
      <c r="E380" s="20"/>
      <c r="F380" s="20"/>
      <c r="G380" s="20"/>
      <c r="H380" s="20"/>
      <c r="I380" s="20"/>
      <c r="J380" s="20"/>
      <c r="K380" s="20"/>
      <c r="L380" s="20"/>
      <c r="M380" s="20"/>
      <c r="N380" s="20"/>
      <c r="O380" s="20"/>
      <c r="P380" s="20"/>
      <c r="Q380" s="162"/>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row>
    <row r="381" spans="1:41" x14ac:dyDescent="0.25">
      <c r="A381" s="20"/>
      <c r="B381" s="20"/>
      <c r="C381" s="20"/>
      <c r="D381" s="20"/>
      <c r="E381" s="20"/>
      <c r="F381" s="20"/>
      <c r="G381" s="20"/>
      <c r="H381" s="20"/>
      <c r="I381" s="20"/>
      <c r="J381" s="20"/>
      <c r="K381" s="20"/>
      <c r="L381" s="20"/>
      <c r="M381" s="20"/>
      <c r="N381" s="20"/>
      <c r="O381" s="20"/>
      <c r="P381" s="20"/>
      <c r="Q381" s="162"/>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row>
    <row r="382" spans="1:41" x14ac:dyDescent="0.25">
      <c r="A382" s="20"/>
      <c r="B382" s="20"/>
      <c r="C382" s="20"/>
      <c r="D382" s="20"/>
      <c r="E382" s="20"/>
      <c r="F382" s="20"/>
      <c r="G382" s="20"/>
      <c r="H382" s="20"/>
      <c r="I382" s="20"/>
      <c r="J382" s="20"/>
      <c r="K382" s="20"/>
      <c r="L382" s="20"/>
      <c r="M382" s="20"/>
      <c r="N382" s="20"/>
      <c r="O382" s="20"/>
      <c r="P382" s="20"/>
      <c r="Q382" s="162"/>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row>
    <row r="383" spans="1:41" x14ac:dyDescent="0.25">
      <c r="A383" s="20"/>
      <c r="B383" s="20"/>
      <c r="C383" s="20"/>
      <c r="D383" s="20"/>
      <c r="E383" s="20"/>
      <c r="F383" s="20"/>
      <c r="G383" s="20"/>
      <c r="H383" s="20"/>
      <c r="I383" s="20"/>
      <c r="J383" s="20"/>
      <c r="K383" s="20"/>
      <c r="L383" s="20"/>
      <c r="M383" s="20"/>
      <c r="N383" s="20"/>
      <c r="O383" s="20"/>
      <c r="P383" s="20"/>
      <c r="Q383" s="162"/>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row>
    <row r="384" spans="1:41" x14ac:dyDescent="0.25">
      <c r="A384" s="20"/>
      <c r="B384" s="20"/>
      <c r="C384" s="20"/>
      <c r="D384" s="20"/>
      <c r="E384" s="20"/>
      <c r="F384" s="20"/>
      <c r="G384" s="20"/>
      <c r="H384" s="20"/>
      <c r="I384" s="20"/>
      <c r="J384" s="20"/>
      <c r="K384" s="20"/>
      <c r="L384" s="20"/>
      <c r="M384" s="20"/>
      <c r="N384" s="20"/>
      <c r="O384" s="20"/>
      <c r="P384" s="20"/>
      <c r="Q384" s="162"/>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row>
    <row r="385" spans="1:41" x14ac:dyDescent="0.25">
      <c r="A385" s="20"/>
      <c r="B385" s="20"/>
      <c r="C385" s="20"/>
      <c r="D385" s="20"/>
      <c r="E385" s="20"/>
      <c r="F385" s="20"/>
      <c r="G385" s="20"/>
      <c r="H385" s="20"/>
      <c r="I385" s="20"/>
      <c r="J385" s="20"/>
      <c r="K385" s="20"/>
      <c r="L385" s="20"/>
      <c r="M385" s="20"/>
      <c r="N385" s="20"/>
      <c r="O385" s="20"/>
      <c r="P385" s="20"/>
      <c r="Q385" s="162"/>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row>
    <row r="386" spans="1:41" x14ac:dyDescent="0.25">
      <c r="A386" s="20"/>
      <c r="B386" s="20"/>
      <c r="C386" s="20"/>
      <c r="D386" s="20"/>
      <c r="E386" s="20"/>
      <c r="F386" s="20"/>
      <c r="G386" s="20"/>
      <c r="H386" s="20"/>
      <c r="I386" s="20"/>
      <c r="J386" s="20"/>
      <c r="K386" s="20"/>
      <c r="L386" s="20"/>
      <c r="M386" s="20"/>
      <c r="N386" s="20"/>
      <c r="O386" s="20"/>
      <c r="P386" s="20"/>
      <c r="Q386" s="162"/>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row>
    <row r="387" spans="1:41" x14ac:dyDescent="0.25">
      <c r="A387" s="20"/>
      <c r="B387" s="20"/>
      <c r="C387" s="20"/>
      <c r="D387" s="20"/>
      <c r="E387" s="20"/>
      <c r="F387" s="20"/>
      <c r="G387" s="20"/>
      <c r="H387" s="20"/>
      <c r="I387" s="20"/>
      <c r="J387" s="20"/>
      <c r="K387" s="20"/>
      <c r="L387" s="20"/>
      <c r="M387" s="20"/>
      <c r="N387" s="20"/>
      <c r="O387" s="20"/>
      <c r="P387" s="20"/>
      <c r="Q387" s="162"/>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row>
    <row r="388" spans="1:41" x14ac:dyDescent="0.25">
      <c r="A388" s="20"/>
      <c r="B388" s="20"/>
      <c r="C388" s="20"/>
      <c r="D388" s="20"/>
      <c r="E388" s="20"/>
      <c r="F388" s="20"/>
      <c r="G388" s="20"/>
      <c r="H388" s="20"/>
      <c r="I388" s="20"/>
      <c r="J388" s="20"/>
      <c r="K388" s="20"/>
      <c r="L388" s="20"/>
      <c r="M388" s="20"/>
      <c r="N388" s="20"/>
      <c r="O388" s="20"/>
      <c r="P388" s="20"/>
      <c r="Q388" s="162"/>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row>
  </sheetData>
  <sheetProtection algorithmName="SHA-512" hashValue="eVggwaUirUsTM9pnOjXHpOUoVYzlcEw4FSDRuYzRhnmFMrX+neefMPwPyYhfu/atceqgVd/0kZv6hc+ErllMkQ==" saltValue="hQ0J4m1sghE8ZboNabtoug==" spinCount="100000" sheet="1" selectLockedCells="1"/>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19" priority="5" operator="lessThan">
      <formula>0.9</formula>
    </cfRule>
    <cfRule type="cellIs" dxfId="18" priority="6" operator="greaterThanOrEqual">
      <formula>0.9</formula>
    </cfRule>
  </conditionalFormatting>
  <conditionalFormatting sqref="K6">
    <cfRule type="cellIs" dxfId="17" priority="1" operator="lessThan">
      <formula>0.9</formula>
    </cfRule>
    <cfRule type="cellIs" dxfId="16"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9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900-000001000000}">
      <formula1>"1, 2, 3, 4"</formula1>
    </dataValidation>
    <dataValidation type="list" allowBlank="1" showInputMessage="1" showErrorMessage="1" sqref="A13:A88" xr:uid="{00000000-0002-0000-0900-000002000000}">
      <formula1>"QRTP, TFC, In-Home, Facility- IC, TFC- IC"</formula1>
    </dataValidation>
    <dataValidation type="list" allowBlank="1" showInputMessage="1" showErrorMessage="1" sqref="S13:S88" xr:uid="{00000000-0002-0000-0900-000003000000}">
      <formula1>"6 month, Discharge, 90 day- WISe"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S374"/>
  <sheetViews>
    <sheetView showGridLines="0" topLeftCell="A145" workbookViewId="0">
      <selection activeCell="A94" sqref="A94"/>
    </sheetView>
  </sheetViews>
  <sheetFormatPr defaultRowHeight="15" x14ac:dyDescent="0.25"/>
  <cols>
    <col min="1" max="1" width="16" customWidth="1"/>
    <col min="2" max="2" width="13" customWidth="1"/>
    <col min="3" max="3" width="11.85546875" customWidth="1"/>
    <col min="11" max="11" width="15.7109375" customWidth="1"/>
    <col min="13" max="13" width="8.5703125" customWidth="1"/>
    <col min="15" max="15" width="29.5703125" customWidth="1"/>
    <col min="16" max="16" width="13.140625" customWidth="1"/>
    <col min="17" max="17" width="14.28515625" style="2" customWidth="1"/>
    <col min="18" max="18" width="14.42578125" customWidth="1"/>
    <col min="19" max="19" width="12.5703125" customWidth="1"/>
    <col min="20" max="20" width="6.7109375" customWidth="1"/>
    <col min="21" max="21" width="10.85546875" style="2" customWidth="1"/>
    <col min="22" max="22" width="10" style="2" customWidth="1"/>
    <col min="23" max="23" width="12.28515625" customWidth="1"/>
    <col min="24" max="24" width="13.42578125" customWidth="1"/>
    <col min="25" max="25" width="15.28515625" customWidth="1"/>
    <col min="26" max="26" width="58.140625" customWidth="1"/>
    <col min="27" max="27" width="9.140625" customWidth="1"/>
    <col min="28" max="28" width="4" hidden="1" customWidth="1"/>
    <col min="29" max="29" width="6.42578125" hidden="1" customWidth="1"/>
    <col min="30" max="30" width="7.28515625" customWidth="1"/>
    <col min="32" max="32" width="6.5703125" hidden="1" customWidth="1"/>
  </cols>
  <sheetData>
    <row r="1" spans="1:45" ht="26.25" x14ac:dyDescent="0.4">
      <c r="A1" s="20"/>
      <c r="B1" s="20"/>
      <c r="C1" s="243" t="s">
        <v>77</v>
      </c>
      <c r="D1" s="243"/>
      <c r="E1" s="243"/>
      <c r="F1" s="243"/>
      <c r="G1" s="243"/>
      <c r="H1" s="243"/>
      <c r="I1" s="243"/>
      <c r="J1" s="243"/>
      <c r="K1" s="243"/>
      <c r="L1" s="243"/>
      <c r="M1" s="243"/>
      <c r="N1" s="243"/>
      <c r="O1" s="243"/>
      <c r="P1" s="243"/>
      <c r="Q1" s="243"/>
      <c r="R1" s="243"/>
      <c r="S1" s="243"/>
      <c r="T1" s="243"/>
      <c r="U1" s="243"/>
      <c r="V1" s="243"/>
      <c r="W1" s="243"/>
      <c r="X1" s="243"/>
      <c r="Y1" s="105"/>
      <c r="Z1" s="105"/>
      <c r="AA1" s="20"/>
      <c r="AB1" s="20"/>
      <c r="AC1" s="20"/>
      <c r="AD1" s="20"/>
      <c r="AE1" s="20"/>
      <c r="AF1" s="20"/>
      <c r="AG1" s="20"/>
      <c r="AH1" s="20"/>
      <c r="AI1" s="20"/>
      <c r="AJ1" s="20"/>
      <c r="AK1" s="20"/>
      <c r="AL1" s="20"/>
      <c r="AM1" s="20"/>
      <c r="AN1" s="20"/>
      <c r="AO1" s="20"/>
      <c r="AP1" s="20"/>
      <c r="AQ1" s="20"/>
      <c r="AR1" s="20"/>
      <c r="AS1" s="20"/>
    </row>
    <row r="2" spans="1:45" ht="24.75" customHeight="1" x14ac:dyDescent="0.25">
      <c r="A2" s="67" t="s">
        <v>3</v>
      </c>
      <c r="B2" s="316" t="str">
        <f>' October 2020'!B2:F2</f>
        <v>Doug's BRS Shack</v>
      </c>
      <c r="C2" s="317"/>
      <c r="D2" s="317"/>
      <c r="E2" s="317"/>
      <c r="F2" s="317"/>
      <c r="G2" s="318"/>
      <c r="H2" s="20"/>
      <c r="I2" s="20"/>
      <c r="J2" s="20"/>
      <c r="K2" s="20"/>
      <c r="L2" s="20"/>
      <c r="M2" s="20"/>
      <c r="N2" s="20"/>
      <c r="O2" s="20"/>
      <c r="P2" s="20"/>
      <c r="Q2" s="162"/>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row>
    <row r="3" spans="1:45" ht="18.75" x14ac:dyDescent="0.25">
      <c r="A3" s="68"/>
      <c r="B3" s="123"/>
      <c r="C3" s="123"/>
      <c r="D3" s="123"/>
      <c r="E3" s="123"/>
      <c r="F3" s="123"/>
      <c r="G3" s="123"/>
      <c r="H3" s="38"/>
      <c r="I3" s="20"/>
      <c r="J3" s="20"/>
      <c r="K3" s="20"/>
      <c r="L3" s="20"/>
      <c r="M3" s="20"/>
      <c r="N3" s="20"/>
      <c r="O3" s="20"/>
      <c r="P3" s="20"/>
      <c r="Q3" s="162"/>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row>
    <row r="4" spans="1:45" ht="30" customHeight="1" x14ac:dyDescent="0.25">
      <c r="A4" s="108" t="s">
        <v>27</v>
      </c>
      <c r="B4" s="69">
        <v>1</v>
      </c>
      <c r="C4" s="37"/>
      <c r="D4" s="108" t="s">
        <v>75</v>
      </c>
      <c r="E4" s="69">
        <v>1</v>
      </c>
      <c r="F4" s="20"/>
      <c r="G4" s="20"/>
      <c r="H4" s="20"/>
      <c r="I4" s="319" t="s">
        <v>28</v>
      </c>
      <c r="J4" s="320"/>
      <c r="K4" s="259"/>
      <c r="L4" s="260"/>
      <c r="M4" s="260"/>
      <c r="N4" s="260"/>
      <c r="O4" s="260"/>
      <c r="P4" s="260"/>
      <c r="Q4" s="260"/>
      <c r="R4" s="260"/>
      <c r="S4" s="260"/>
      <c r="T4" s="260"/>
      <c r="U4" s="260"/>
      <c r="V4" s="260"/>
      <c r="W4" s="260"/>
      <c r="X4" s="260"/>
      <c r="Y4" s="260"/>
      <c r="Z4" s="261"/>
      <c r="AA4" s="20"/>
      <c r="AB4" s="20"/>
      <c r="AC4" s="20"/>
      <c r="AD4" s="20"/>
      <c r="AE4" s="20"/>
      <c r="AF4" s="20"/>
      <c r="AG4" s="20"/>
      <c r="AH4" s="20"/>
      <c r="AI4" s="20"/>
      <c r="AJ4" s="20"/>
      <c r="AK4" s="20"/>
      <c r="AL4" s="20"/>
      <c r="AM4" s="20"/>
      <c r="AN4" s="20"/>
      <c r="AO4" s="20"/>
      <c r="AP4" s="20"/>
      <c r="AQ4" s="20"/>
      <c r="AR4" s="20"/>
      <c r="AS4" s="20"/>
    </row>
    <row r="5" spans="1:45" ht="15.75" thickBot="1" x14ac:dyDescent="0.3">
      <c r="A5" s="77"/>
      <c r="B5" s="68"/>
      <c r="C5" s="38"/>
      <c r="D5" s="38"/>
      <c r="E5" s="38"/>
      <c r="F5" s="77"/>
      <c r="G5" s="38"/>
      <c r="H5" s="20"/>
      <c r="I5" s="20"/>
      <c r="J5" s="74"/>
      <c r="K5" s="76"/>
      <c r="L5" s="76"/>
      <c r="M5" s="76"/>
      <c r="N5" s="76"/>
      <c r="O5" s="76"/>
      <c r="P5" s="76"/>
      <c r="Q5" s="76"/>
      <c r="R5" s="76"/>
      <c r="S5" s="76"/>
      <c r="T5" s="76"/>
      <c r="U5" s="76"/>
      <c r="V5" s="76"/>
      <c r="W5" s="76"/>
      <c r="X5" s="76"/>
      <c r="Y5" s="76"/>
      <c r="Z5" s="76"/>
      <c r="AA5" s="20"/>
      <c r="AB5" s="20"/>
      <c r="AC5" s="20"/>
      <c r="AD5" s="20"/>
      <c r="AE5" s="20"/>
      <c r="AF5" s="20"/>
      <c r="AG5" s="20"/>
      <c r="AH5" s="20"/>
      <c r="AI5" s="20"/>
      <c r="AJ5" s="20"/>
      <c r="AK5" s="20"/>
      <c r="AL5" s="20"/>
      <c r="AM5" s="20"/>
      <c r="AN5" s="20"/>
      <c r="AO5" s="20"/>
      <c r="AP5" s="20"/>
      <c r="AQ5" s="20"/>
      <c r="AR5" s="20"/>
      <c r="AS5" s="20"/>
    </row>
    <row r="6" spans="1:45"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c r="Y6" s="20"/>
      <c r="Z6" s="20"/>
      <c r="AA6" s="20"/>
      <c r="AB6" s="20"/>
      <c r="AC6" s="20"/>
      <c r="AD6" s="20"/>
      <c r="AE6" s="20"/>
      <c r="AF6" s="20"/>
      <c r="AG6" s="20"/>
      <c r="AH6" s="20"/>
      <c r="AI6" s="20"/>
      <c r="AJ6" s="20"/>
      <c r="AK6" s="20"/>
      <c r="AL6" s="20"/>
      <c r="AM6" s="20"/>
      <c r="AN6" s="20"/>
      <c r="AO6" s="20"/>
      <c r="AP6" s="20"/>
      <c r="AQ6" s="20"/>
    </row>
    <row r="7" spans="1:45"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c r="Y7" s="20"/>
      <c r="Z7" s="20"/>
      <c r="AA7" s="20"/>
      <c r="AB7" s="20"/>
      <c r="AC7" s="20"/>
      <c r="AD7" s="20"/>
      <c r="AE7" s="20"/>
      <c r="AF7" s="20"/>
      <c r="AG7" s="20"/>
      <c r="AH7" s="20"/>
      <c r="AI7" s="20"/>
      <c r="AJ7" s="20"/>
      <c r="AK7" s="20"/>
      <c r="AL7" s="20"/>
      <c r="AM7" s="20"/>
      <c r="AN7" s="20"/>
      <c r="AO7" s="20"/>
      <c r="AP7" s="20"/>
      <c r="AQ7" s="20"/>
    </row>
    <row r="8" spans="1:45" ht="15.75" thickBot="1" x14ac:dyDescent="0.3">
      <c r="A8" s="77"/>
      <c r="B8" s="279" t="s">
        <v>112</v>
      </c>
      <c r="C8" s="340"/>
      <c r="D8" s="199">
        <f>COUNTIF(A13:B88, "QRTP")</f>
        <v>0</v>
      </c>
      <c r="E8" s="38"/>
      <c r="F8" s="77"/>
      <c r="G8" s="38"/>
      <c r="H8" s="268" t="s">
        <v>44</v>
      </c>
      <c r="I8" s="269"/>
      <c r="J8" s="269"/>
      <c r="K8" s="88">
        <f>IF(U6="0","",AC90)</f>
        <v>0</v>
      </c>
      <c r="L8" s="86"/>
      <c r="M8" s="86"/>
      <c r="N8" s="292" t="s">
        <v>41</v>
      </c>
      <c r="O8" s="293"/>
      <c r="P8" s="91">
        <f>P6-P7</f>
        <v>0</v>
      </c>
      <c r="Q8" s="84"/>
      <c r="R8" s="281" t="s">
        <v>36</v>
      </c>
      <c r="S8" s="282"/>
      <c r="T8" s="283"/>
      <c r="U8" s="90">
        <f>COUNT(P13:P89)</f>
        <v>0</v>
      </c>
      <c r="V8" s="76"/>
      <c r="W8" s="76"/>
      <c r="X8" s="76"/>
      <c r="Y8" s="20"/>
      <c r="Z8" s="20"/>
      <c r="AA8" s="20"/>
      <c r="AB8" s="20"/>
      <c r="AC8" s="20"/>
      <c r="AD8" s="20"/>
      <c r="AE8" s="20"/>
      <c r="AF8" s="20"/>
      <c r="AG8" s="20"/>
      <c r="AH8" s="20"/>
      <c r="AI8" s="20"/>
      <c r="AJ8" s="20"/>
      <c r="AK8" s="20"/>
      <c r="AL8" s="20"/>
      <c r="AM8" s="20"/>
      <c r="AN8" s="20"/>
      <c r="AO8" s="20"/>
      <c r="AP8" s="20"/>
      <c r="AQ8" s="20"/>
    </row>
    <row r="9" spans="1:45"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c r="Y9" s="20"/>
      <c r="Z9" s="20"/>
      <c r="AA9" s="20"/>
      <c r="AB9" s="20"/>
      <c r="AC9" s="20"/>
      <c r="AD9" s="20"/>
      <c r="AE9" s="20"/>
      <c r="AF9" s="20"/>
      <c r="AG9" s="20"/>
      <c r="AH9" s="20"/>
      <c r="AI9" s="20"/>
      <c r="AJ9" s="20"/>
      <c r="AK9" s="20"/>
      <c r="AL9" s="20"/>
      <c r="AM9" s="20"/>
      <c r="AN9" s="20"/>
      <c r="AO9" s="20"/>
      <c r="AP9" s="20"/>
      <c r="AQ9" s="20"/>
    </row>
    <row r="10" spans="1:45" ht="15.75" thickBot="1" x14ac:dyDescent="0.3">
      <c r="A10" s="77"/>
      <c r="B10" s="68"/>
      <c r="C10" s="38"/>
      <c r="D10" s="38"/>
      <c r="E10" s="38"/>
      <c r="F10" s="77"/>
      <c r="G10" s="38"/>
      <c r="H10" s="272" t="s">
        <v>68</v>
      </c>
      <c r="I10" s="321"/>
      <c r="J10" s="273"/>
      <c r="K10" s="98">
        <f>K9-U6</f>
        <v>0</v>
      </c>
      <c r="L10" s="76"/>
      <c r="M10" s="76"/>
      <c r="N10" s="76"/>
      <c r="O10" s="76"/>
      <c r="P10" s="76"/>
      <c r="Q10" s="76"/>
      <c r="R10" s="76"/>
      <c r="S10" s="76"/>
      <c r="T10" s="76"/>
      <c r="U10" s="76"/>
      <c r="V10" s="76"/>
      <c r="W10" s="76"/>
      <c r="X10" s="76"/>
      <c r="Y10" s="76"/>
      <c r="Z10" s="76"/>
      <c r="AA10" s="20"/>
      <c r="AB10" s="20"/>
      <c r="AC10" s="20"/>
      <c r="AD10" s="20"/>
      <c r="AE10" s="20"/>
      <c r="AF10" s="20"/>
      <c r="AG10" s="20"/>
      <c r="AH10" s="20"/>
      <c r="AI10" s="20"/>
      <c r="AJ10" s="20"/>
      <c r="AK10" s="20"/>
      <c r="AL10" s="20"/>
      <c r="AM10" s="20"/>
      <c r="AN10" s="20"/>
      <c r="AO10" s="20"/>
      <c r="AP10" s="20"/>
      <c r="AQ10" s="20"/>
      <c r="AR10" s="20"/>
      <c r="AS10" s="20"/>
    </row>
    <row r="11" spans="1:45" ht="26.25" x14ac:dyDescent="0.4">
      <c r="A11" s="20"/>
      <c r="B11" s="274" t="s">
        <v>45</v>
      </c>
      <c r="C11" s="274"/>
      <c r="D11" s="274"/>
      <c r="E11" s="274"/>
      <c r="F11" s="274"/>
      <c r="G11" s="274"/>
      <c r="H11" s="20"/>
      <c r="I11" s="20"/>
      <c r="J11" s="20"/>
      <c r="K11" s="20"/>
      <c r="L11" s="20"/>
      <c r="M11" s="20"/>
      <c r="N11" s="20"/>
      <c r="O11" s="20"/>
      <c r="P11" s="20"/>
      <c r="Q11" s="162"/>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row>
    <row r="12" spans="1:45" ht="42"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87</v>
      </c>
      <c r="AA12" s="37"/>
      <c r="AB12" s="37"/>
      <c r="AC12" s="37" t="s">
        <v>35</v>
      </c>
      <c r="AD12" s="37"/>
      <c r="AE12" s="37"/>
      <c r="AF12" s="37"/>
      <c r="AG12" s="37"/>
      <c r="AH12" s="37"/>
      <c r="AI12" s="37"/>
      <c r="AJ12" s="37"/>
      <c r="AK12" s="37"/>
      <c r="AL12" s="37"/>
      <c r="AM12" s="37"/>
      <c r="AN12" s="37"/>
      <c r="AO12" s="37"/>
      <c r="AP12" s="20"/>
      <c r="AQ12" s="20"/>
      <c r="AR12" s="20"/>
      <c r="AS12" s="20"/>
    </row>
    <row r="13" spans="1:45" x14ac:dyDescent="0.25">
      <c r="A13" s="101"/>
      <c r="B13" s="154"/>
      <c r="C13" s="314"/>
      <c r="D13" s="314"/>
      <c r="E13" s="314"/>
      <c r="F13" s="314"/>
      <c r="G13" s="314"/>
      <c r="H13" s="235"/>
      <c r="I13" s="236"/>
      <c r="J13" s="94" t="str">
        <f t="shared" ref="J13:J35"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c r="AP13" s="20"/>
      <c r="AQ13" s="20"/>
      <c r="AR13" s="20"/>
      <c r="AS13" s="20"/>
    </row>
    <row r="14" spans="1:45"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c r="AP14" s="20"/>
      <c r="AQ14" s="20"/>
      <c r="AR14" s="20"/>
      <c r="AS14" s="20"/>
    </row>
    <row r="15" spans="1:45"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c r="AP15" s="20"/>
      <c r="AQ15" s="20"/>
      <c r="AR15" s="20"/>
      <c r="AS15" s="20"/>
    </row>
    <row r="16" spans="1:45"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c r="AP16" s="20"/>
      <c r="AQ16" s="20"/>
      <c r="AR16" s="20"/>
      <c r="AS16" s="20"/>
    </row>
    <row r="17" spans="1:45"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c r="AP17" s="20"/>
      <c r="AQ17" s="20"/>
      <c r="AR17" s="20"/>
      <c r="AS17" s="20"/>
    </row>
    <row r="18" spans="1:45"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c r="AP18" s="20"/>
      <c r="AQ18" s="20"/>
      <c r="AR18" s="20"/>
      <c r="AS18" s="20"/>
    </row>
    <row r="19" spans="1:45"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c r="AP19" s="20"/>
      <c r="AQ19" s="20"/>
      <c r="AR19" s="20"/>
      <c r="AS19" s="20"/>
    </row>
    <row r="20" spans="1:45"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c r="AP20" s="20"/>
      <c r="AQ20" s="20"/>
      <c r="AR20" s="20"/>
      <c r="AS20" s="20"/>
    </row>
    <row r="21" spans="1:45"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c r="AP21" s="20"/>
      <c r="AQ21" s="20"/>
      <c r="AR21" s="20"/>
      <c r="AS21" s="20"/>
    </row>
    <row r="22" spans="1:45"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c r="AP22" s="20"/>
      <c r="AQ22" s="20"/>
      <c r="AR22" s="20"/>
      <c r="AS22" s="20"/>
    </row>
    <row r="23" spans="1:45"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c r="AP23" s="20"/>
      <c r="AQ23" s="20"/>
      <c r="AR23" s="20"/>
      <c r="AS23" s="20"/>
    </row>
    <row r="24" spans="1:45"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c r="AP24" s="20"/>
      <c r="AQ24" s="20"/>
      <c r="AR24" s="20"/>
      <c r="AS24" s="20"/>
    </row>
    <row r="25" spans="1:45"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c r="AP25" s="20"/>
      <c r="AQ25" s="20"/>
      <c r="AR25" s="20"/>
      <c r="AS25" s="20"/>
    </row>
    <row r="26" spans="1:45"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c r="AP26" s="20"/>
      <c r="AQ26" s="20"/>
      <c r="AR26" s="20"/>
      <c r="AS26" s="20"/>
    </row>
    <row r="27" spans="1:45"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c r="AP27" s="20"/>
      <c r="AQ27" s="20"/>
      <c r="AR27" s="20"/>
      <c r="AS27" s="20"/>
    </row>
    <row r="28" spans="1:45"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c r="AP28" s="20"/>
      <c r="AQ28" s="20"/>
      <c r="AR28" s="20"/>
      <c r="AS28" s="20"/>
    </row>
    <row r="29" spans="1:45"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c r="AP29" s="20"/>
      <c r="AQ29" s="20"/>
      <c r="AR29" s="20"/>
      <c r="AS29" s="20"/>
    </row>
    <row r="30" spans="1:45"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c r="AP30" s="20"/>
      <c r="AQ30" s="20"/>
      <c r="AR30" s="20"/>
      <c r="AS30" s="20"/>
    </row>
    <row r="31" spans="1:45"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c r="AP31" s="20"/>
      <c r="AQ31" s="20"/>
      <c r="AR31" s="20"/>
      <c r="AS31" s="20"/>
    </row>
    <row r="32" spans="1:45"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c r="AP32" s="20"/>
      <c r="AQ32" s="20"/>
      <c r="AR32" s="20"/>
      <c r="AS32" s="20"/>
    </row>
    <row r="33" spans="1:45"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c r="AP33" s="20"/>
      <c r="AQ33" s="20"/>
      <c r="AR33" s="20"/>
      <c r="AS33" s="20"/>
    </row>
    <row r="34" spans="1:45"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c r="AP34" s="20"/>
      <c r="AQ34" s="20"/>
      <c r="AR34" s="20"/>
      <c r="AS34" s="20"/>
    </row>
    <row r="35" spans="1:45"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c r="AP35" s="20"/>
      <c r="AQ35" s="20"/>
      <c r="AR35" s="20"/>
      <c r="AS35" s="20"/>
    </row>
    <row r="36" spans="1:45" x14ac:dyDescent="0.25">
      <c r="A36" s="101"/>
      <c r="B36" s="154"/>
      <c r="C36" s="314"/>
      <c r="D36" s="314"/>
      <c r="E36" s="314"/>
      <c r="F36" s="314"/>
      <c r="G36" s="314"/>
      <c r="H36" s="235"/>
      <c r="I36" s="236"/>
      <c r="J36" s="94"/>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c r="AP36" s="20"/>
      <c r="AQ36" s="20"/>
      <c r="AR36" s="20"/>
      <c r="AS36" s="20"/>
    </row>
    <row r="37" spans="1:45"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c r="AP37" s="20"/>
      <c r="AQ37" s="20"/>
      <c r="AR37" s="20"/>
      <c r="AS37" s="20"/>
    </row>
    <row r="38" spans="1:45"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c r="AP38" s="20"/>
      <c r="AQ38" s="20"/>
      <c r="AR38" s="20"/>
      <c r="AS38" s="20"/>
    </row>
    <row r="39" spans="1:45"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c r="AP39" s="20"/>
      <c r="AQ39" s="20"/>
      <c r="AR39" s="20"/>
      <c r="AS39" s="20"/>
    </row>
    <row r="40" spans="1:45"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c r="AP40" s="20"/>
      <c r="AQ40" s="20"/>
      <c r="AR40" s="20"/>
      <c r="AS40" s="20"/>
    </row>
    <row r="41" spans="1:45"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c r="AP41" s="20"/>
      <c r="AQ41" s="20"/>
      <c r="AR41" s="20"/>
      <c r="AS41" s="20"/>
    </row>
    <row r="42" spans="1:45"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c r="AP42" s="20"/>
      <c r="AQ42" s="20"/>
      <c r="AR42" s="20"/>
      <c r="AS42" s="20"/>
    </row>
    <row r="43" spans="1:45"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c r="AP43" s="20"/>
      <c r="AQ43" s="20"/>
      <c r="AR43" s="20"/>
      <c r="AS43" s="20"/>
    </row>
    <row r="44" spans="1:45"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c r="AP44" s="20"/>
      <c r="AQ44" s="20"/>
      <c r="AR44" s="20"/>
      <c r="AS44" s="20"/>
    </row>
    <row r="45" spans="1:45"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c r="AP45" s="20"/>
      <c r="AQ45" s="20"/>
      <c r="AR45" s="20"/>
      <c r="AS45" s="20"/>
    </row>
    <row r="46" spans="1:45"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c r="AP46" s="20"/>
      <c r="AQ46" s="20"/>
      <c r="AR46" s="20"/>
      <c r="AS46" s="20"/>
    </row>
    <row r="47" spans="1:45"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c r="AP47" s="20"/>
      <c r="AQ47" s="20"/>
      <c r="AR47" s="20"/>
      <c r="AS47" s="20"/>
    </row>
    <row r="48" spans="1:45"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c r="AP48" s="20"/>
      <c r="AQ48" s="20"/>
      <c r="AR48" s="20"/>
      <c r="AS48" s="20"/>
    </row>
    <row r="49" spans="1:45"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c r="AP49" s="20"/>
      <c r="AQ49" s="20"/>
      <c r="AR49" s="20"/>
      <c r="AS49" s="20"/>
    </row>
    <row r="50" spans="1:45"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c r="AP50" s="20"/>
      <c r="AQ50" s="20"/>
      <c r="AR50" s="20"/>
      <c r="AS50" s="20"/>
    </row>
    <row r="51" spans="1:45"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c r="AP51" s="20"/>
      <c r="AQ51" s="20"/>
      <c r="AR51" s="20"/>
      <c r="AS51" s="20"/>
    </row>
    <row r="52" spans="1:45"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c r="AP52" s="20"/>
      <c r="AQ52" s="20"/>
      <c r="AR52" s="20"/>
      <c r="AS52" s="20"/>
    </row>
    <row r="53" spans="1:45"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c r="AP53" s="20"/>
      <c r="AQ53" s="20"/>
      <c r="AR53" s="20"/>
      <c r="AS53" s="20"/>
    </row>
    <row r="54" spans="1:45"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c r="AP54" s="20"/>
      <c r="AQ54" s="20"/>
      <c r="AR54" s="20"/>
      <c r="AS54" s="20"/>
    </row>
    <row r="55" spans="1:45"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c r="AP55" s="20"/>
      <c r="AQ55" s="20"/>
      <c r="AR55" s="20"/>
      <c r="AS55" s="20"/>
    </row>
    <row r="56" spans="1:45"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c r="AP56" s="20"/>
      <c r="AQ56" s="20"/>
      <c r="AR56" s="20"/>
      <c r="AS56" s="20"/>
    </row>
    <row r="57" spans="1:45"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c r="AP57" s="20"/>
      <c r="AQ57" s="20"/>
      <c r="AR57" s="20"/>
      <c r="AS57" s="20"/>
    </row>
    <row r="58" spans="1:45"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c r="AP58" s="20"/>
      <c r="AQ58" s="20"/>
      <c r="AR58" s="20"/>
      <c r="AS58" s="20"/>
    </row>
    <row r="59" spans="1:45"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c r="AP59" s="20"/>
      <c r="AQ59" s="20"/>
      <c r="AR59" s="20"/>
      <c r="AS59" s="20"/>
    </row>
    <row r="60" spans="1:45"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c r="AP60" s="20"/>
      <c r="AQ60" s="20"/>
      <c r="AR60" s="20"/>
      <c r="AS60" s="20"/>
    </row>
    <row r="61" spans="1:45"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c r="AP61" s="20"/>
      <c r="AQ61" s="20"/>
      <c r="AR61" s="20"/>
      <c r="AS61" s="20"/>
    </row>
    <row r="62" spans="1:45"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c r="AP62" s="20"/>
      <c r="AQ62" s="20"/>
      <c r="AR62" s="20"/>
      <c r="AS62" s="20"/>
    </row>
    <row r="63" spans="1:45"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c r="AP63" s="20"/>
      <c r="AQ63" s="20"/>
      <c r="AR63" s="20"/>
      <c r="AS63" s="20"/>
    </row>
    <row r="64" spans="1:45"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c r="AP64" s="20"/>
      <c r="AQ64" s="20"/>
      <c r="AR64" s="20"/>
      <c r="AS64" s="20"/>
    </row>
    <row r="65" spans="1:45"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c r="AP65" s="20"/>
      <c r="AQ65" s="20"/>
      <c r="AR65" s="20"/>
      <c r="AS65" s="20"/>
    </row>
    <row r="66" spans="1:45"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c r="AP66" s="20"/>
      <c r="AQ66" s="20"/>
      <c r="AR66" s="20"/>
      <c r="AS66" s="20"/>
    </row>
    <row r="67" spans="1:45"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c r="AP67" s="20"/>
      <c r="AQ67" s="20"/>
      <c r="AR67" s="20"/>
      <c r="AS67" s="20"/>
    </row>
    <row r="68" spans="1:45"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c r="AP68" s="20"/>
      <c r="AQ68" s="20"/>
      <c r="AR68" s="20"/>
      <c r="AS68" s="20"/>
    </row>
    <row r="69" spans="1:45"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c r="AP69" s="20"/>
      <c r="AQ69" s="20"/>
      <c r="AR69" s="20"/>
      <c r="AS69" s="20"/>
    </row>
    <row r="70" spans="1:45"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c r="AP70" s="20"/>
      <c r="AQ70" s="20"/>
      <c r="AR70" s="20"/>
      <c r="AS70" s="20"/>
    </row>
    <row r="71" spans="1:45"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c r="AP71" s="20"/>
      <c r="AQ71" s="20"/>
      <c r="AR71" s="20"/>
      <c r="AS71" s="20"/>
    </row>
    <row r="72" spans="1:45"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c r="AP72" s="20"/>
      <c r="AQ72" s="20"/>
      <c r="AR72" s="20"/>
      <c r="AS72" s="20"/>
    </row>
    <row r="73" spans="1:45"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c r="AP73" s="20"/>
      <c r="AQ73" s="20"/>
      <c r="AR73" s="20"/>
      <c r="AS73" s="20"/>
    </row>
    <row r="74" spans="1:45"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c r="AP74" s="20"/>
      <c r="AQ74" s="20"/>
      <c r="AR74" s="20"/>
      <c r="AS74" s="20"/>
    </row>
    <row r="75" spans="1:45"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c r="AP75" s="20"/>
      <c r="AQ75" s="20"/>
      <c r="AR75" s="20"/>
      <c r="AS75" s="20"/>
    </row>
    <row r="76" spans="1:45"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c r="AP76" s="20"/>
      <c r="AQ76" s="20"/>
      <c r="AR76" s="20"/>
      <c r="AS76" s="20"/>
    </row>
    <row r="77" spans="1:45"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c r="AP77" s="20"/>
      <c r="AQ77" s="20"/>
      <c r="AR77" s="20"/>
      <c r="AS77" s="20"/>
    </row>
    <row r="78" spans="1:45"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c r="AP78" s="20"/>
      <c r="AQ78" s="20"/>
      <c r="AR78" s="20"/>
      <c r="AS78" s="20"/>
    </row>
    <row r="79" spans="1:45"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c r="AP79" s="20"/>
      <c r="AQ79" s="20"/>
      <c r="AR79" s="20"/>
      <c r="AS79" s="20"/>
    </row>
    <row r="80" spans="1:45"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c r="AP80" s="20"/>
      <c r="AQ80" s="20"/>
      <c r="AR80" s="20"/>
      <c r="AS80" s="20"/>
    </row>
    <row r="81" spans="1:45"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c r="AP81" s="20"/>
      <c r="AQ81" s="20"/>
      <c r="AR81" s="20"/>
      <c r="AS81" s="20"/>
    </row>
    <row r="82" spans="1:45"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c r="AP82" s="20"/>
      <c r="AQ82" s="20"/>
      <c r="AR82" s="20"/>
      <c r="AS82" s="20"/>
    </row>
    <row r="83" spans="1:45"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c r="AP83" s="20"/>
      <c r="AQ83" s="20"/>
      <c r="AR83" s="20"/>
      <c r="AS83" s="20"/>
    </row>
    <row r="84" spans="1:45"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c r="AP84" s="20"/>
      <c r="AQ84" s="20"/>
      <c r="AR84" s="20"/>
      <c r="AS84" s="20"/>
    </row>
    <row r="85" spans="1:45"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c r="AP85" s="20"/>
      <c r="AQ85" s="20"/>
      <c r="AR85" s="20"/>
      <c r="AS85" s="20"/>
    </row>
    <row r="86" spans="1:45"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c r="AP86" s="20"/>
      <c r="AQ86" s="20"/>
      <c r="AR86" s="20"/>
      <c r="AS86" s="20"/>
    </row>
    <row r="87" spans="1:45"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c r="AP87" s="20"/>
      <c r="AQ87" s="20"/>
      <c r="AR87" s="20"/>
      <c r="AS87" s="20"/>
    </row>
    <row r="88" spans="1:45"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c r="AP88" s="20"/>
      <c r="AQ88" s="20"/>
      <c r="AR88" s="20"/>
      <c r="AS88" s="20"/>
    </row>
    <row r="89" spans="1:45"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c r="AP89" s="20"/>
      <c r="AQ89" s="20"/>
      <c r="AR89" s="20"/>
      <c r="AS89" s="20"/>
    </row>
    <row r="90" spans="1:45" x14ac:dyDescent="0.25">
      <c r="A90" s="20"/>
      <c r="B90" s="20"/>
      <c r="C90" s="20"/>
      <c r="D90" s="20"/>
      <c r="E90" s="20"/>
      <c r="F90" s="20"/>
      <c r="G90" s="20"/>
      <c r="H90" s="20"/>
      <c r="I90" s="20"/>
      <c r="J90" s="20"/>
      <c r="K90" s="20"/>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c r="AP90" s="20"/>
      <c r="AQ90" s="20"/>
      <c r="AR90" s="20"/>
      <c r="AS90" s="20"/>
    </row>
    <row r="91" spans="1:45"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M91" s="20"/>
      <c r="AN91" s="20"/>
      <c r="AO91" s="28"/>
      <c r="AP91" s="20"/>
      <c r="AQ91" s="20"/>
      <c r="AR91" s="20"/>
      <c r="AS91" s="20"/>
    </row>
    <row r="92" spans="1:45" ht="27" thickBot="1" x14ac:dyDescent="0.45">
      <c r="A92" s="20"/>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c r="AP92" s="20"/>
      <c r="AQ92" s="20"/>
      <c r="AR92" s="20"/>
      <c r="AS92" s="20"/>
    </row>
    <row r="93" spans="1:45" s="174" customFormat="1" ht="30.75"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c r="AP93" s="34"/>
      <c r="AQ93" s="34"/>
      <c r="AR93" s="34"/>
      <c r="AS93" s="34"/>
    </row>
    <row r="94" spans="1:45" x14ac:dyDescent="0.25">
      <c r="A94" s="159"/>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c r="AP94" s="20"/>
      <c r="AQ94" s="20"/>
      <c r="AR94" s="20"/>
      <c r="AS94" s="20"/>
    </row>
    <row r="95" spans="1:45" x14ac:dyDescent="0.25">
      <c r="A95" s="156"/>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c r="AP95" s="20"/>
      <c r="AQ95" s="20"/>
      <c r="AR95" s="20"/>
      <c r="AS95" s="20"/>
    </row>
    <row r="96" spans="1:45" x14ac:dyDescent="0.25">
      <c r="A96" s="156"/>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c r="AP96" s="20"/>
      <c r="AQ96" s="20"/>
      <c r="AR96" s="20"/>
      <c r="AS96" s="20"/>
    </row>
    <row r="97" spans="1:45" x14ac:dyDescent="0.25">
      <c r="A97" s="156"/>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c r="AP97" s="20"/>
      <c r="AQ97" s="20"/>
      <c r="AR97" s="20"/>
      <c r="AS97" s="20"/>
    </row>
    <row r="98" spans="1:45" x14ac:dyDescent="0.25">
      <c r="A98" s="156"/>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c r="AP98" s="20"/>
      <c r="AQ98" s="20"/>
      <c r="AR98" s="20"/>
      <c r="AS98" s="20"/>
    </row>
    <row r="99" spans="1:45" x14ac:dyDescent="0.25">
      <c r="A99" s="156"/>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c r="AP99" s="20"/>
      <c r="AQ99" s="20"/>
      <c r="AR99" s="20"/>
      <c r="AS99" s="20"/>
    </row>
    <row r="100" spans="1:45" x14ac:dyDescent="0.25">
      <c r="A100" s="156"/>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c r="AP100" s="20"/>
      <c r="AQ100" s="20"/>
      <c r="AR100" s="20"/>
      <c r="AS100" s="20"/>
    </row>
    <row r="101" spans="1:45" x14ac:dyDescent="0.25">
      <c r="A101" s="156"/>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c r="AP101" s="20"/>
      <c r="AQ101" s="20"/>
      <c r="AR101" s="20"/>
      <c r="AS101" s="20"/>
    </row>
    <row r="102" spans="1:45" x14ac:dyDescent="0.25">
      <c r="A102" s="156"/>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c r="AP102" s="20"/>
      <c r="AQ102" s="20"/>
      <c r="AR102" s="20"/>
      <c r="AS102" s="20"/>
    </row>
    <row r="103" spans="1:45" x14ac:dyDescent="0.25">
      <c r="A103" s="156"/>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c r="AP103" s="20"/>
      <c r="AQ103" s="20"/>
      <c r="AR103" s="20"/>
      <c r="AS103" s="20"/>
    </row>
    <row r="104" spans="1:45" x14ac:dyDescent="0.25">
      <c r="A104" s="156"/>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c r="AP104" s="20"/>
      <c r="AQ104" s="20"/>
      <c r="AR104" s="20"/>
      <c r="AS104" s="20"/>
    </row>
    <row r="105" spans="1:45" x14ac:dyDescent="0.25">
      <c r="A105" s="156"/>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c r="AP105" s="20"/>
      <c r="AQ105" s="20"/>
      <c r="AR105" s="20"/>
      <c r="AS105" s="20"/>
    </row>
    <row r="106" spans="1:45" x14ac:dyDescent="0.25">
      <c r="A106" s="156"/>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c r="AP106" s="20"/>
      <c r="AQ106" s="20"/>
      <c r="AR106" s="20"/>
      <c r="AS106" s="20"/>
    </row>
    <row r="107" spans="1:45" x14ac:dyDescent="0.25">
      <c r="A107" s="156"/>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c r="AP107" s="20"/>
      <c r="AQ107" s="20"/>
      <c r="AR107" s="20"/>
      <c r="AS107" s="20"/>
    </row>
    <row r="108" spans="1:45" x14ac:dyDescent="0.25">
      <c r="A108" s="156"/>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c r="AP108" s="20"/>
      <c r="AQ108" s="20"/>
      <c r="AR108" s="20"/>
      <c r="AS108" s="20"/>
    </row>
    <row r="109" spans="1:45" x14ac:dyDescent="0.25">
      <c r="A109" s="156"/>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c r="AP109" s="20"/>
      <c r="AQ109" s="20"/>
      <c r="AR109" s="20"/>
      <c r="AS109" s="20"/>
    </row>
    <row r="110" spans="1:45" x14ac:dyDescent="0.25">
      <c r="A110" s="156"/>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c r="AP110" s="20"/>
      <c r="AQ110" s="20"/>
      <c r="AR110" s="20"/>
      <c r="AS110" s="20"/>
    </row>
    <row r="111" spans="1:45" x14ac:dyDescent="0.25">
      <c r="A111" s="156"/>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c r="AP111" s="20"/>
      <c r="AQ111" s="20"/>
      <c r="AR111" s="20"/>
      <c r="AS111" s="20"/>
    </row>
    <row r="112" spans="1:45" x14ac:dyDescent="0.25">
      <c r="A112" s="156"/>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c r="AP112" s="20"/>
      <c r="AQ112" s="20"/>
      <c r="AR112" s="20"/>
      <c r="AS112" s="20"/>
    </row>
    <row r="113" spans="1:45" x14ac:dyDescent="0.25">
      <c r="A113" s="156"/>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c r="AP113" s="20"/>
      <c r="AQ113" s="20"/>
      <c r="AR113" s="20"/>
      <c r="AS113" s="20"/>
    </row>
    <row r="114" spans="1:45" x14ac:dyDescent="0.25">
      <c r="A114" s="156"/>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c r="AP114" s="20"/>
      <c r="AQ114" s="20"/>
      <c r="AR114" s="20"/>
      <c r="AS114" s="20"/>
    </row>
    <row r="115" spans="1:45" x14ac:dyDescent="0.25">
      <c r="A115" s="156"/>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c r="AP115" s="20"/>
      <c r="AQ115" s="20"/>
      <c r="AR115" s="20"/>
      <c r="AS115" s="20"/>
    </row>
    <row r="116" spans="1:45" x14ac:dyDescent="0.25">
      <c r="A116" s="156"/>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c r="AP116" s="20"/>
      <c r="AQ116" s="20"/>
      <c r="AR116" s="20"/>
      <c r="AS116" s="20"/>
    </row>
    <row r="117" spans="1:45" x14ac:dyDescent="0.25">
      <c r="A117" s="156"/>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c r="AP117" s="20"/>
      <c r="AQ117" s="20"/>
      <c r="AR117" s="20"/>
      <c r="AS117" s="20"/>
    </row>
    <row r="118" spans="1:45" x14ac:dyDescent="0.25">
      <c r="A118" s="157"/>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c r="AP118" s="20"/>
      <c r="AQ118" s="20"/>
      <c r="AR118" s="20"/>
      <c r="AS118" s="20"/>
    </row>
    <row r="119" spans="1:45" x14ac:dyDescent="0.25">
      <c r="A119" s="155"/>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c r="AP119" s="20"/>
      <c r="AQ119" s="20"/>
      <c r="AR119" s="20"/>
      <c r="AS119" s="20"/>
    </row>
    <row r="120" spans="1:45" x14ac:dyDescent="0.25">
      <c r="A120" s="155"/>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c r="AP120" s="20"/>
      <c r="AQ120" s="20"/>
      <c r="AR120" s="20"/>
      <c r="AS120" s="20"/>
    </row>
    <row r="121" spans="1:45" x14ac:dyDescent="0.25">
      <c r="A121" s="155"/>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c r="AP121" s="20"/>
      <c r="AQ121" s="20"/>
      <c r="AR121" s="20"/>
      <c r="AS121" s="20"/>
    </row>
    <row r="122" spans="1:45" x14ac:dyDescent="0.25">
      <c r="A122" s="155"/>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c r="AP122" s="20"/>
      <c r="AQ122" s="20"/>
      <c r="AR122" s="20"/>
      <c r="AS122" s="20"/>
    </row>
    <row r="123" spans="1:45" x14ac:dyDescent="0.25">
      <c r="A123" s="155"/>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c r="AP123" s="20"/>
      <c r="AQ123" s="20"/>
      <c r="AR123" s="20"/>
      <c r="AS123" s="20"/>
    </row>
    <row r="124" spans="1:45" x14ac:dyDescent="0.25">
      <c r="A124" s="155"/>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c r="AP124" s="20"/>
      <c r="AQ124" s="20"/>
      <c r="AR124" s="20"/>
      <c r="AS124" s="20"/>
    </row>
    <row r="125" spans="1:45" x14ac:dyDescent="0.25">
      <c r="A125" s="155"/>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c r="AP125" s="20"/>
      <c r="AQ125" s="20"/>
      <c r="AR125" s="20"/>
      <c r="AS125" s="20"/>
    </row>
    <row r="126" spans="1:45" x14ac:dyDescent="0.25">
      <c r="A126" s="155"/>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c r="AP126" s="20"/>
      <c r="AQ126" s="20"/>
      <c r="AR126" s="20"/>
      <c r="AS126" s="20"/>
    </row>
    <row r="127" spans="1:45" x14ac:dyDescent="0.25">
      <c r="A127" s="155"/>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c r="AP127" s="20"/>
      <c r="AQ127" s="20"/>
      <c r="AR127" s="20"/>
      <c r="AS127" s="20"/>
    </row>
    <row r="128" spans="1:45" x14ac:dyDescent="0.25">
      <c r="A128" s="155"/>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c r="AP128" s="20"/>
      <c r="AQ128" s="20"/>
      <c r="AR128" s="20"/>
      <c r="AS128" s="20"/>
    </row>
    <row r="129" spans="1:45" x14ac:dyDescent="0.25">
      <c r="A129" s="155"/>
      <c r="B129" s="305"/>
      <c r="C129" s="305"/>
      <c r="D129" s="264"/>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c r="AP129" s="20"/>
      <c r="AQ129" s="20"/>
      <c r="AR129" s="20"/>
      <c r="AS129" s="20"/>
    </row>
    <row r="130" spans="1:45" x14ac:dyDescent="0.25">
      <c r="A130" s="155"/>
      <c r="B130" s="305"/>
      <c r="C130" s="305"/>
      <c r="D130" s="264"/>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c r="AP130" s="20"/>
      <c r="AQ130" s="20"/>
      <c r="AR130" s="20"/>
      <c r="AS130" s="20"/>
    </row>
    <row r="131" spans="1:45" s="2" customFormat="1" x14ac:dyDescent="0.25">
      <c r="A131" s="155"/>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c r="AP131" s="151"/>
      <c r="AQ131" s="151"/>
      <c r="AR131" s="151"/>
      <c r="AS131" s="151"/>
    </row>
    <row r="132" spans="1:45" s="2" customFormat="1" x14ac:dyDescent="0.25">
      <c r="A132" s="155"/>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c r="AP132" s="151"/>
      <c r="AQ132" s="151"/>
      <c r="AR132" s="151"/>
      <c r="AS132" s="151"/>
    </row>
    <row r="133" spans="1:45" s="2" customFormat="1" x14ac:dyDescent="0.25">
      <c r="A133" s="155"/>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c r="AP133" s="151"/>
      <c r="AQ133" s="151"/>
      <c r="AR133" s="151"/>
      <c r="AS133" s="151"/>
    </row>
    <row r="134" spans="1:45" s="2" customFormat="1" x14ac:dyDescent="0.25">
      <c r="A134" s="155"/>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c r="AP134" s="151"/>
      <c r="AQ134" s="151"/>
      <c r="AR134" s="151"/>
      <c r="AS134" s="151"/>
    </row>
    <row r="135" spans="1:45" s="2" customFormat="1" x14ac:dyDescent="0.25">
      <c r="A135" s="155"/>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c r="AP135" s="151"/>
      <c r="AQ135" s="151"/>
      <c r="AR135" s="151"/>
      <c r="AS135" s="151"/>
    </row>
    <row r="136" spans="1:45" s="2" customFormat="1" x14ac:dyDescent="0.25">
      <c r="A136" s="155"/>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c r="AP136" s="151"/>
      <c r="AQ136" s="151"/>
      <c r="AR136" s="151"/>
      <c r="AS136" s="151"/>
    </row>
    <row r="137" spans="1:45" s="2" customFormat="1" x14ac:dyDescent="0.25">
      <c r="A137" s="155"/>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c r="AP137" s="151"/>
      <c r="AQ137" s="151"/>
      <c r="AR137" s="151"/>
      <c r="AS137" s="151"/>
    </row>
    <row r="138" spans="1:45" s="2" customFormat="1" x14ac:dyDescent="0.25">
      <c r="A138" s="155"/>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c r="AP138" s="151"/>
      <c r="AQ138" s="151"/>
      <c r="AR138" s="151"/>
      <c r="AS138" s="151"/>
    </row>
    <row r="139" spans="1:45" s="2" customFormat="1" x14ac:dyDescent="0.25">
      <c r="A139" s="155"/>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c r="AP139" s="151"/>
      <c r="AQ139" s="151"/>
      <c r="AR139" s="151"/>
      <c r="AS139" s="151"/>
    </row>
    <row r="140" spans="1:45" s="2" customFormat="1" x14ac:dyDescent="0.25">
      <c r="A140" s="155"/>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c r="AP140" s="151"/>
      <c r="AQ140" s="151"/>
      <c r="AR140" s="151"/>
      <c r="AS140" s="151"/>
    </row>
    <row r="141" spans="1:45" s="2" customFormat="1" x14ac:dyDescent="0.25">
      <c r="A141" s="155"/>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c r="AP141" s="151"/>
      <c r="AQ141" s="151"/>
      <c r="AR141" s="151"/>
      <c r="AS141" s="151"/>
    </row>
    <row r="142" spans="1:45" s="2" customFormat="1" x14ac:dyDescent="0.25">
      <c r="A142" s="155"/>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c r="AP142" s="151"/>
      <c r="AQ142" s="151"/>
      <c r="AR142" s="151"/>
      <c r="AS142" s="151"/>
    </row>
    <row r="143" spans="1:45" s="2" customFormat="1" x14ac:dyDescent="0.25">
      <c r="A143" s="155"/>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c r="AP143" s="151"/>
      <c r="AQ143" s="151"/>
      <c r="AR143" s="151"/>
      <c r="AS143" s="151"/>
    </row>
    <row r="144" spans="1:45" x14ac:dyDescent="0.25">
      <c r="A144" s="157"/>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c r="AP144" s="20"/>
      <c r="AQ144" s="20"/>
      <c r="AR144" s="20"/>
      <c r="AS144" s="20"/>
    </row>
    <row r="145" spans="1:45" x14ac:dyDescent="0.25">
      <c r="A145" s="155"/>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c r="AP145" s="20"/>
      <c r="AQ145" s="20"/>
      <c r="AR145" s="20"/>
      <c r="AS145" s="20"/>
    </row>
    <row r="146" spans="1:45"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c r="AP146" s="20"/>
      <c r="AQ146" s="20"/>
      <c r="AR146" s="20"/>
      <c r="AS146" s="20"/>
    </row>
    <row r="147" spans="1:45"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0"/>
      <c r="Z147" s="20"/>
      <c r="AA147" s="20"/>
      <c r="AB147" s="20"/>
      <c r="AC147" s="20"/>
      <c r="AD147" s="20"/>
      <c r="AE147" s="20"/>
      <c r="AF147" s="20"/>
      <c r="AG147" s="20"/>
      <c r="AH147" s="20"/>
      <c r="AI147" s="20"/>
      <c r="AJ147" s="20"/>
      <c r="AK147" s="20"/>
      <c r="AL147" s="20"/>
      <c r="AM147" s="20"/>
      <c r="AN147" s="20"/>
      <c r="AO147" s="20"/>
      <c r="AP147" s="20"/>
      <c r="AQ147" s="20"/>
      <c r="AR147" s="20"/>
      <c r="AS147" s="20"/>
    </row>
    <row r="148" spans="1:45" x14ac:dyDescent="0.25">
      <c r="A148" s="20"/>
      <c r="B148" s="20"/>
      <c r="C148" s="20"/>
      <c r="D148" s="20"/>
      <c r="E148" s="20"/>
      <c r="F148" s="20"/>
      <c r="G148" s="20"/>
      <c r="H148" s="20"/>
      <c r="I148" s="20"/>
      <c r="J148" s="20"/>
      <c r="K148" s="20"/>
      <c r="L148" s="20"/>
      <c r="M148" s="20"/>
      <c r="N148" s="20"/>
      <c r="O148" s="20"/>
      <c r="P148" s="20"/>
      <c r="Q148" s="162"/>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row>
    <row r="149" spans="1:45" x14ac:dyDescent="0.25">
      <c r="A149" s="20"/>
      <c r="B149" s="20"/>
      <c r="C149" s="20"/>
      <c r="D149" s="20"/>
      <c r="E149" s="20"/>
      <c r="F149" s="20"/>
      <c r="G149" s="20"/>
      <c r="H149" s="20"/>
      <c r="I149" s="20"/>
      <c r="J149" s="20"/>
      <c r="K149" s="20"/>
      <c r="L149" s="20"/>
      <c r="M149" s="20"/>
      <c r="N149" s="20"/>
      <c r="O149" s="20"/>
      <c r="P149" s="20"/>
      <c r="Q149" s="162"/>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row>
    <row r="150" spans="1:45" x14ac:dyDescent="0.25">
      <c r="A150" s="20"/>
      <c r="B150" s="20"/>
      <c r="C150" s="20"/>
      <c r="D150" s="20"/>
      <c r="E150" s="20"/>
      <c r="F150" s="20"/>
      <c r="G150" s="20"/>
      <c r="H150" s="20"/>
      <c r="I150" s="20"/>
      <c r="J150" s="20"/>
      <c r="K150" s="20"/>
      <c r="L150" s="20"/>
      <c r="M150" s="20"/>
      <c r="N150" s="20"/>
      <c r="O150" s="20"/>
      <c r="P150" s="20"/>
      <c r="Q150" s="162"/>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row>
    <row r="151" spans="1:45" x14ac:dyDescent="0.25">
      <c r="A151" s="20"/>
      <c r="B151" s="20"/>
      <c r="C151" s="20"/>
      <c r="D151" s="20"/>
      <c r="E151" s="20"/>
      <c r="F151" s="20"/>
      <c r="G151" s="20"/>
      <c r="H151" s="20"/>
      <c r="I151" s="20"/>
      <c r="J151" s="20"/>
      <c r="K151" s="20"/>
      <c r="L151" s="20"/>
      <c r="M151" s="20"/>
      <c r="N151" s="20"/>
      <c r="O151" s="20"/>
      <c r="P151" s="20"/>
      <c r="Q151" s="162"/>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row>
    <row r="152" spans="1:45" x14ac:dyDescent="0.25">
      <c r="A152" s="20"/>
      <c r="B152" s="20"/>
      <c r="C152" s="20"/>
      <c r="D152" s="20"/>
      <c r="E152" s="20"/>
      <c r="F152" s="20"/>
      <c r="G152" s="20"/>
      <c r="H152" s="20"/>
      <c r="I152" s="20"/>
      <c r="J152" s="20"/>
      <c r="K152" s="20"/>
      <c r="L152" s="20"/>
      <c r="M152" s="20"/>
      <c r="N152" s="20"/>
      <c r="O152" s="20"/>
      <c r="P152" s="20"/>
      <c r="Q152" s="162"/>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row>
    <row r="153" spans="1:45" x14ac:dyDescent="0.25">
      <c r="A153" s="20"/>
      <c r="B153" s="20"/>
      <c r="C153" s="20"/>
      <c r="D153" s="20"/>
      <c r="E153" s="20"/>
      <c r="F153" s="20"/>
      <c r="G153" s="20"/>
      <c r="H153" s="20"/>
      <c r="I153" s="20"/>
      <c r="J153" s="20"/>
      <c r="K153" s="20"/>
      <c r="L153" s="20"/>
      <c r="M153" s="20"/>
      <c r="N153" s="20"/>
      <c r="O153" s="20"/>
      <c r="P153" s="20"/>
      <c r="Q153" s="162"/>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row>
    <row r="154" spans="1:45" x14ac:dyDescent="0.25">
      <c r="A154" s="20"/>
      <c r="B154" s="20"/>
      <c r="C154" s="20"/>
      <c r="D154" s="20"/>
      <c r="E154" s="20"/>
      <c r="F154" s="20"/>
      <c r="G154" s="20"/>
      <c r="H154" s="20"/>
      <c r="I154" s="20"/>
      <c r="J154" s="20"/>
      <c r="K154" s="20"/>
      <c r="L154" s="20"/>
      <c r="M154" s="20"/>
      <c r="N154" s="20"/>
      <c r="O154" s="20"/>
      <c r="P154" s="20"/>
      <c r="Q154" s="162"/>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row>
    <row r="155" spans="1:45" x14ac:dyDescent="0.25">
      <c r="A155" s="20"/>
      <c r="B155" s="20"/>
      <c r="C155" s="20"/>
      <c r="D155" s="20"/>
      <c r="E155" s="20"/>
      <c r="F155" s="20"/>
      <c r="G155" s="20"/>
      <c r="H155" s="20"/>
      <c r="I155" s="20"/>
      <c r="J155" s="20"/>
      <c r="K155" s="20"/>
      <c r="L155" s="20"/>
      <c r="M155" s="20"/>
      <c r="N155" s="20"/>
      <c r="O155" s="20"/>
      <c r="P155" s="20"/>
      <c r="Q155" s="162"/>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row>
    <row r="156" spans="1:45" x14ac:dyDescent="0.25">
      <c r="A156" s="20"/>
      <c r="B156" s="20"/>
      <c r="C156" s="20"/>
      <c r="D156" s="20"/>
      <c r="E156" s="20"/>
      <c r="F156" s="20"/>
      <c r="G156" s="20"/>
      <c r="H156" s="20"/>
      <c r="I156" s="20"/>
      <c r="J156" s="20"/>
      <c r="K156" s="20"/>
      <c r="L156" s="20"/>
      <c r="M156" s="20"/>
      <c r="N156" s="20"/>
      <c r="O156" s="20"/>
      <c r="P156" s="20"/>
      <c r="Q156" s="162"/>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row>
    <row r="157" spans="1:45" x14ac:dyDescent="0.25">
      <c r="A157" s="20"/>
      <c r="B157" s="20"/>
      <c r="C157" s="20"/>
      <c r="D157" s="20"/>
      <c r="E157" s="20"/>
      <c r="F157" s="20"/>
      <c r="G157" s="20"/>
      <c r="H157" s="20"/>
      <c r="I157" s="20"/>
      <c r="J157" s="20"/>
      <c r="K157" s="20"/>
      <c r="L157" s="20"/>
      <c r="M157" s="20"/>
      <c r="N157" s="20"/>
      <c r="O157" s="20"/>
      <c r="P157" s="20"/>
      <c r="Q157" s="162"/>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row>
    <row r="158" spans="1:45" x14ac:dyDescent="0.25">
      <c r="A158" s="20"/>
      <c r="B158" s="20"/>
      <c r="C158" s="20"/>
      <c r="D158" s="20"/>
      <c r="E158" s="20"/>
      <c r="F158" s="20"/>
      <c r="G158" s="20"/>
      <c r="H158" s="20"/>
      <c r="I158" s="20"/>
      <c r="J158" s="20"/>
      <c r="K158" s="20"/>
      <c r="L158" s="20"/>
      <c r="M158" s="20"/>
      <c r="N158" s="20"/>
      <c r="O158" s="20"/>
      <c r="P158" s="20"/>
      <c r="Q158" s="162"/>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row>
    <row r="159" spans="1:45" x14ac:dyDescent="0.25">
      <c r="A159" s="20"/>
      <c r="B159" s="20"/>
      <c r="C159" s="20"/>
      <c r="D159" s="20"/>
      <c r="E159" s="20"/>
      <c r="F159" s="20"/>
      <c r="G159" s="20"/>
      <c r="H159" s="20"/>
      <c r="I159" s="20"/>
      <c r="J159" s="20"/>
      <c r="K159" s="20"/>
      <c r="L159" s="20"/>
      <c r="M159" s="20"/>
      <c r="N159" s="20"/>
      <c r="O159" s="20"/>
      <c r="P159" s="20"/>
      <c r="Q159" s="162"/>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row>
    <row r="160" spans="1:45" x14ac:dyDescent="0.25">
      <c r="A160" s="20"/>
      <c r="B160" s="20"/>
      <c r="C160" s="20"/>
      <c r="D160" s="20"/>
      <c r="E160" s="20"/>
      <c r="F160" s="20"/>
      <c r="G160" s="20"/>
      <c r="H160" s="20"/>
      <c r="I160" s="20"/>
      <c r="J160" s="20"/>
      <c r="K160" s="20"/>
      <c r="L160" s="20"/>
      <c r="M160" s="20"/>
      <c r="N160" s="20"/>
      <c r="O160" s="20"/>
      <c r="P160" s="20"/>
      <c r="Q160" s="162"/>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row>
    <row r="161" spans="1:45" x14ac:dyDescent="0.25">
      <c r="A161" s="20"/>
      <c r="B161" s="20"/>
      <c r="C161" s="20"/>
      <c r="D161" s="20"/>
      <c r="E161" s="20"/>
      <c r="F161" s="20"/>
      <c r="G161" s="20"/>
      <c r="H161" s="20"/>
      <c r="I161" s="20"/>
      <c r="J161" s="20"/>
      <c r="K161" s="20"/>
      <c r="L161" s="20"/>
      <c r="M161" s="20"/>
      <c r="N161" s="20"/>
      <c r="O161" s="20"/>
      <c r="P161" s="20"/>
      <c r="Q161" s="162"/>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row>
    <row r="162" spans="1:45" x14ac:dyDescent="0.25">
      <c r="A162" s="20"/>
      <c r="B162" s="20"/>
      <c r="C162" s="20"/>
      <c r="D162" s="20"/>
      <c r="E162" s="20"/>
      <c r="F162" s="20"/>
      <c r="G162" s="20"/>
      <c r="H162" s="20"/>
      <c r="I162" s="20"/>
      <c r="J162" s="20"/>
      <c r="K162" s="20"/>
      <c r="L162" s="20"/>
      <c r="M162" s="20"/>
      <c r="N162" s="20"/>
      <c r="O162" s="20"/>
      <c r="P162" s="20"/>
      <c r="Q162" s="162"/>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row>
    <row r="163" spans="1:45"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row>
    <row r="164" spans="1:45"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row>
    <row r="165" spans="1:45"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row>
    <row r="166" spans="1:45"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row>
    <row r="167" spans="1:45"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row>
    <row r="168" spans="1:45"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row>
    <row r="169" spans="1:45"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row>
    <row r="170" spans="1:45"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row>
    <row r="171" spans="1:45"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row>
    <row r="172" spans="1:45"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row>
    <row r="173" spans="1:45"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row>
    <row r="174" spans="1:45"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row>
    <row r="175" spans="1:45"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row>
    <row r="176" spans="1:45"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row>
    <row r="177" spans="1:45"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row>
    <row r="178" spans="1:45"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row>
    <row r="179" spans="1:45"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row>
    <row r="180" spans="1:45"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row>
    <row r="181" spans="1:45"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row>
    <row r="182" spans="1:45"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row>
    <row r="183" spans="1:45"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row>
    <row r="184" spans="1:45"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row>
    <row r="185" spans="1:45"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row>
    <row r="186" spans="1:45"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row>
    <row r="187" spans="1:45"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row>
    <row r="188" spans="1:45"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row>
    <row r="189" spans="1:45"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row>
    <row r="190" spans="1:45"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row>
    <row r="191" spans="1:45"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row>
    <row r="192" spans="1:45"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row>
    <row r="193" spans="1:45"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row>
    <row r="194" spans="1:45"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row>
    <row r="195" spans="1:45"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row>
    <row r="196" spans="1:45"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row>
    <row r="197" spans="1:45"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row>
    <row r="198" spans="1:45"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row>
    <row r="199" spans="1:45"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row>
    <row r="200" spans="1:45"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row>
    <row r="201" spans="1:45"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row>
    <row r="202" spans="1:45"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row>
    <row r="203" spans="1:45"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row>
    <row r="204" spans="1:45"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row>
    <row r="205" spans="1:45"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row>
    <row r="206" spans="1:45"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row>
    <row r="207" spans="1:45"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row>
    <row r="208" spans="1:45"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row>
    <row r="209" spans="1:45"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row>
    <row r="210" spans="1:45"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row>
    <row r="211" spans="1:45"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row>
    <row r="212" spans="1:45"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row>
    <row r="213" spans="1:45"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row>
    <row r="214" spans="1:45"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row>
    <row r="215" spans="1:45"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row>
    <row r="216" spans="1:45"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row>
    <row r="217" spans="1:45"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row>
    <row r="218" spans="1:45"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row>
    <row r="219" spans="1:45"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row>
    <row r="220" spans="1:45"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row>
    <row r="221" spans="1:45"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row>
    <row r="222" spans="1:45"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row>
    <row r="223" spans="1:45"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row>
    <row r="224" spans="1:45"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row>
    <row r="225" spans="1:45"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row>
    <row r="226" spans="1:45"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row>
    <row r="227" spans="1:45"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row>
    <row r="228" spans="1:45"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row>
    <row r="229" spans="1:45"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row>
    <row r="230" spans="1:45"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row>
    <row r="231" spans="1:45"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row>
    <row r="232" spans="1:45"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row>
    <row r="233" spans="1:45"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row>
    <row r="234" spans="1:45"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row>
    <row r="235" spans="1:45"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row>
    <row r="236" spans="1:45"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row>
    <row r="237" spans="1:45"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row>
    <row r="238" spans="1:45"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row>
    <row r="239" spans="1:45"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row>
    <row r="240" spans="1:45"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row>
    <row r="241" spans="1:45"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row>
    <row r="242" spans="1:45"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row>
    <row r="243" spans="1:45"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row>
    <row r="244" spans="1:45"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row>
    <row r="245" spans="1:45"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row>
    <row r="246" spans="1:45"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row>
    <row r="247" spans="1:45"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row>
    <row r="248" spans="1:45"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row>
    <row r="249" spans="1:45"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row>
    <row r="250" spans="1:45"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row>
    <row r="251" spans="1:45"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row>
    <row r="252" spans="1:45"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row>
    <row r="253" spans="1:45"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row>
    <row r="254" spans="1:45"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row>
    <row r="255" spans="1:45"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row>
    <row r="256" spans="1:45"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row>
    <row r="257" spans="1:45"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row>
    <row r="258" spans="1:45"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row>
    <row r="259" spans="1:45"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row>
    <row r="260" spans="1:45"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row>
    <row r="261" spans="1:45"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row>
    <row r="262" spans="1:45"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row>
    <row r="263" spans="1:45"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row>
    <row r="264" spans="1:45"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row>
    <row r="265" spans="1:45"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row>
    <row r="266" spans="1:45"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row>
    <row r="267" spans="1:45"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row>
    <row r="268" spans="1:45"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row>
    <row r="269" spans="1:45"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row>
    <row r="270" spans="1:45"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row>
    <row r="271" spans="1:45"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row>
    <row r="272" spans="1:45"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row>
    <row r="273" spans="1:45"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row>
    <row r="274" spans="1:45"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row>
    <row r="275" spans="1:45"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row>
    <row r="276" spans="1:45"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row>
    <row r="277" spans="1:45"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row>
    <row r="278" spans="1:45"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row>
    <row r="279" spans="1:45"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row>
    <row r="280" spans="1:45"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row>
    <row r="281" spans="1:45"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row>
    <row r="282" spans="1:45"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row>
    <row r="283" spans="1:45"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row>
    <row r="284" spans="1:45"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row>
    <row r="285" spans="1:45"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row>
    <row r="286" spans="1:45"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row>
    <row r="287" spans="1:45"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row>
    <row r="288" spans="1:45"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row>
    <row r="289" spans="1:45"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row>
    <row r="290" spans="1:45"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row>
    <row r="291" spans="1:45"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row>
    <row r="292" spans="1:45"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row>
    <row r="293" spans="1:45"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row>
    <row r="294" spans="1:45"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row>
    <row r="295" spans="1:45"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row>
    <row r="296" spans="1:45"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row>
    <row r="297" spans="1:45"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row>
    <row r="298" spans="1:45"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row>
    <row r="299" spans="1:45"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row>
    <row r="300" spans="1:45"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row>
    <row r="301" spans="1:45"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row>
    <row r="302" spans="1:45"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row>
    <row r="303" spans="1:45"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row>
    <row r="304" spans="1:45"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row>
    <row r="305" spans="1:45"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row>
    <row r="306" spans="1:45"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row>
    <row r="307" spans="1:45"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row>
    <row r="308" spans="1:45"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row>
    <row r="309" spans="1:45"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row>
    <row r="310" spans="1:45"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row>
    <row r="311" spans="1:45"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row>
    <row r="312" spans="1:45"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row>
    <row r="313" spans="1:45"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row>
    <row r="314" spans="1:45"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row>
    <row r="315" spans="1:45" x14ac:dyDescent="0.25">
      <c r="A315" s="20"/>
      <c r="B315" s="20"/>
      <c r="C315" s="20"/>
      <c r="D315" s="20"/>
      <c r="E315" s="20"/>
      <c r="F315" s="20"/>
      <c r="G315" s="20"/>
      <c r="H315" s="20"/>
      <c r="I315" s="20"/>
      <c r="J315" s="20"/>
      <c r="K315" s="20"/>
      <c r="L315" s="20"/>
      <c r="M315" s="20"/>
      <c r="N315" s="20"/>
      <c r="O315" s="20"/>
      <c r="P315" s="20"/>
      <c r="Q315" s="162"/>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row>
    <row r="316" spans="1:45" x14ac:dyDescent="0.25">
      <c r="A316" s="20"/>
      <c r="B316" s="20"/>
      <c r="C316" s="20"/>
      <c r="D316" s="20"/>
      <c r="E316" s="20"/>
      <c r="F316" s="20"/>
      <c r="G316" s="20"/>
      <c r="H316" s="20"/>
      <c r="I316" s="20"/>
      <c r="J316" s="20"/>
      <c r="K316" s="20"/>
      <c r="L316" s="20"/>
      <c r="M316" s="20"/>
      <c r="N316" s="20"/>
      <c r="O316" s="20"/>
      <c r="P316" s="20"/>
      <c r="Q316" s="162"/>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row>
    <row r="317" spans="1:45" x14ac:dyDescent="0.25">
      <c r="A317" s="20"/>
      <c r="B317" s="20"/>
      <c r="C317" s="20"/>
      <c r="D317" s="20"/>
      <c r="E317" s="20"/>
      <c r="F317" s="20"/>
      <c r="G317" s="20"/>
      <c r="H317" s="20"/>
      <c r="I317" s="20"/>
      <c r="J317" s="20"/>
      <c r="K317" s="20"/>
      <c r="L317" s="20"/>
      <c r="M317" s="20"/>
      <c r="N317" s="20"/>
      <c r="O317" s="20"/>
      <c r="P317" s="20"/>
      <c r="Q317" s="162"/>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row>
    <row r="318" spans="1:45" x14ac:dyDescent="0.25">
      <c r="A318" s="20"/>
      <c r="B318" s="20"/>
      <c r="C318" s="20"/>
      <c r="D318" s="20"/>
      <c r="E318" s="20"/>
      <c r="F318" s="20"/>
      <c r="G318" s="20"/>
      <c r="H318" s="20"/>
      <c r="I318" s="20"/>
      <c r="J318" s="20"/>
      <c r="K318" s="20"/>
      <c r="L318" s="20"/>
      <c r="M318" s="20"/>
      <c r="N318" s="20"/>
      <c r="O318" s="20"/>
      <c r="P318" s="20"/>
      <c r="Q318" s="162"/>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row>
    <row r="319" spans="1:45" x14ac:dyDescent="0.25">
      <c r="A319" s="20"/>
      <c r="B319" s="20"/>
      <c r="C319" s="20"/>
      <c r="D319" s="20"/>
      <c r="E319" s="20"/>
      <c r="F319" s="20"/>
      <c r="G319" s="20"/>
      <c r="H319" s="20"/>
      <c r="I319" s="20"/>
      <c r="J319" s="20"/>
      <c r="K319" s="20"/>
      <c r="L319" s="20"/>
      <c r="M319" s="20"/>
      <c r="N319" s="20"/>
      <c r="O319" s="20"/>
      <c r="P319" s="20"/>
      <c r="Q319" s="162"/>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row>
    <row r="320" spans="1:45" x14ac:dyDescent="0.25">
      <c r="A320" s="20"/>
      <c r="B320" s="20"/>
      <c r="C320" s="20"/>
      <c r="D320" s="20"/>
      <c r="E320" s="20"/>
      <c r="F320" s="20"/>
      <c r="G320" s="20"/>
      <c r="H320" s="20"/>
      <c r="I320" s="20"/>
      <c r="J320" s="20"/>
      <c r="K320" s="20"/>
      <c r="L320" s="20"/>
      <c r="M320" s="20"/>
      <c r="N320" s="20"/>
      <c r="O320" s="20"/>
      <c r="P320" s="20"/>
      <c r="Q320" s="162"/>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row>
    <row r="321" spans="1:45" x14ac:dyDescent="0.25">
      <c r="A321" s="20"/>
      <c r="B321" s="20"/>
      <c r="C321" s="20"/>
      <c r="D321" s="20"/>
      <c r="E321" s="20"/>
      <c r="F321" s="20"/>
      <c r="G321" s="20"/>
      <c r="H321" s="20"/>
      <c r="I321" s="20"/>
      <c r="J321" s="20"/>
      <c r="K321" s="20"/>
      <c r="L321" s="20"/>
      <c r="M321" s="20"/>
      <c r="N321" s="20"/>
      <c r="O321" s="20"/>
      <c r="P321" s="20"/>
      <c r="Q321" s="162"/>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row>
    <row r="322" spans="1:45" x14ac:dyDescent="0.25">
      <c r="A322" s="20"/>
      <c r="B322" s="20"/>
      <c r="C322" s="20"/>
      <c r="D322" s="20"/>
      <c r="E322" s="20"/>
      <c r="F322" s="20"/>
      <c r="G322" s="20"/>
      <c r="H322" s="20"/>
      <c r="I322" s="20"/>
      <c r="J322" s="20"/>
      <c r="K322" s="20"/>
      <c r="L322" s="20"/>
      <c r="M322" s="20"/>
      <c r="N322" s="20"/>
      <c r="O322" s="20"/>
      <c r="P322" s="20"/>
      <c r="Q322" s="162"/>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row>
    <row r="323" spans="1:45" x14ac:dyDescent="0.25">
      <c r="A323" s="20"/>
      <c r="B323" s="20"/>
      <c r="C323" s="20"/>
      <c r="D323" s="20"/>
      <c r="E323" s="20"/>
      <c r="F323" s="20"/>
      <c r="G323" s="20"/>
      <c r="H323" s="20"/>
      <c r="I323" s="20"/>
      <c r="J323" s="20"/>
      <c r="K323" s="20"/>
      <c r="L323" s="20"/>
      <c r="M323" s="20"/>
      <c r="N323" s="20"/>
      <c r="O323" s="20"/>
      <c r="P323" s="20"/>
      <c r="Q323" s="162"/>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row>
    <row r="324" spans="1:45" x14ac:dyDescent="0.25">
      <c r="A324" s="20"/>
      <c r="B324" s="20"/>
      <c r="C324" s="20"/>
      <c r="D324" s="20"/>
      <c r="E324" s="20"/>
      <c r="F324" s="20"/>
      <c r="G324" s="20"/>
      <c r="H324" s="20"/>
      <c r="I324" s="20"/>
      <c r="J324" s="20"/>
      <c r="K324" s="20"/>
      <c r="L324" s="20"/>
      <c r="M324" s="20"/>
      <c r="N324" s="20"/>
      <c r="O324" s="20"/>
      <c r="P324" s="20"/>
      <c r="Q324" s="162"/>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row>
    <row r="325" spans="1:45" x14ac:dyDescent="0.25">
      <c r="A325" s="20"/>
      <c r="B325" s="20"/>
      <c r="C325" s="20"/>
      <c r="D325" s="20"/>
      <c r="E325" s="20"/>
      <c r="F325" s="20"/>
      <c r="G325" s="20"/>
      <c r="H325" s="20"/>
      <c r="I325" s="20"/>
      <c r="J325" s="20"/>
      <c r="K325" s="20"/>
      <c r="L325" s="20"/>
      <c r="M325" s="20"/>
      <c r="N325" s="20"/>
      <c r="O325" s="20"/>
      <c r="P325" s="20"/>
      <c r="Q325" s="162"/>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row>
    <row r="326" spans="1:45" x14ac:dyDescent="0.25">
      <c r="A326" s="20"/>
      <c r="B326" s="20"/>
      <c r="C326" s="20"/>
      <c r="D326" s="20"/>
      <c r="E326" s="20"/>
      <c r="F326" s="20"/>
      <c r="G326" s="20"/>
      <c r="H326" s="20"/>
      <c r="I326" s="20"/>
      <c r="J326" s="20"/>
      <c r="K326" s="20"/>
      <c r="L326" s="20"/>
      <c r="M326" s="20"/>
      <c r="N326" s="20"/>
      <c r="O326" s="20"/>
      <c r="P326" s="20"/>
      <c r="Q326" s="162"/>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row>
    <row r="327" spans="1:45" x14ac:dyDescent="0.25">
      <c r="A327" s="20"/>
      <c r="B327" s="20"/>
      <c r="C327" s="20"/>
      <c r="D327" s="20"/>
      <c r="E327" s="20"/>
      <c r="F327" s="20"/>
      <c r="G327" s="20"/>
      <c r="H327" s="20"/>
      <c r="I327" s="20"/>
      <c r="J327" s="20"/>
      <c r="K327" s="20"/>
      <c r="L327" s="20"/>
      <c r="M327" s="20"/>
      <c r="N327" s="20"/>
      <c r="O327" s="20"/>
      <c r="P327" s="20"/>
      <c r="Q327" s="162"/>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row>
    <row r="328" spans="1:45" x14ac:dyDescent="0.25">
      <c r="A328" s="20"/>
      <c r="B328" s="20"/>
      <c r="C328" s="20"/>
      <c r="D328" s="20"/>
      <c r="E328" s="20"/>
      <c r="F328" s="20"/>
      <c r="G328" s="20"/>
      <c r="H328" s="20"/>
      <c r="I328" s="20"/>
      <c r="J328" s="20"/>
      <c r="K328" s="20"/>
      <c r="L328" s="20"/>
      <c r="M328" s="20"/>
      <c r="N328" s="20"/>
      <c r="O328" s="20"/>
      <c r="P328" s="20"/>
      <c r="Q328" s="162"/>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row>
    <row r="329" spans="1:45" x14ac:dyDescent="0.25">
      <c r="A329" s="20"/>
      <c r="B329" s="20"/>
      <c r="C329" s="20"/>
      <c r="D329" s="20"/>
      <c r="E329" s="20"/>
      <c r="F329" s="20"/>
      <c r="G329" s="20"/>
      <c r="H329" s="20"/>
      <c r="I329" s="20"/>
      <c r="J329" s="20"/>
      <c r="K329" s="20"/>
      <c r="L329" s="20"/>
      <c r="M329" s="20"/>
      <c r="N329" s="20"/>
      <c r="O329" s="20"/>
      <c r="P329" s="20"/>
      <c r="Q329" s="162"/>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row>
    <row r="330" spans="1:45" x14ac:dyDescent="0.25">
      <c r="A330" s="20"/>
      <c r="B330" s="20"/>
      <c r="C330" s="20"/>
      <c r="D330" s="20"/>
      <c r="E330" s="20"/>
      <c r="F330" s="20"/>
      <c r="G330" s="20"/>
      <c r="H330" s="20"/>
      <c r="I330" s="20"/>
      <c r="J330" s="20"/>
      <c r="K330" s="20"/>
      <c r="L330" s="20"/>
      <c r="M330" s="20"/>
      <c r="N330" s="20"/>
      <c r="O330" s="20"/>
      <c r="P330" s="20"/>
      <c r="Q330" s="162"/>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row>
    <row r="331" spans="1:45" x14ac:dyDescent="0.25">
      <c r="A331" s="20"/>
      <c r="B331" s="20"/>
      <c r="C331" s="20"/>
      <c r="D331" s="20"/>
      <c r="E331" s="20"/>
      <c r="F331" s="20"/>
      <c r="G331" s="20"/>
      <c r="H331" s="20"/>
      <c r="I331" s="20"/>
      <c r="J331" s="20"/>
      <c r="K331" s="20"/>
      <c r="L331" s="20"/>
      <c r="M331" s="20"/>
      <c r="N331" s="20"/>
      <c r="O331" s="20"/>
      <c r="P331" s="20"/>
      <c r="Q331" s="162"/>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row>
    <row r="332" spans="1:45" x14ac:dyDescent="0.25">
      <c r="A332" s="20"/>
      <c r="B332" s="20"/>
      <c r="C332" s="20"/>
      <c r="D332" s="20"/>
      <c r="E332" s="20"/>
      <c r="F332" s="20"/>
      <c r="G332" s="20"/>
      <c r="H332" s="20"/>
      <c r="I332" s="20"/>
      <c r="J332" s="20"/>
      <c r="K332" s="20"/>
      <c r="L332" s="20"/>
      <c r="M332" s="20"/>
      <c r="N332" s="20"/>
      <c r="O332" s="20"/>
      <c r="P332" s="20"/>
      <c r="Q332" s="162"/>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row>
    <row r="333" spans="1:45" x14ac:dyDescent="0.25">
      <c r="A333" s="20"/>
      <c r="B333" s="20"/>
      <c r="C333" s="20"/>
      <c r="D333" s="20"/>
      <c r="E333" s="20"/>
      <c r="F333" s="20"/>
      <c r="G333" s="20"/>
      <c r="H333" s="20"/>
      <c r="I333" s="20"/>
      <c r="J333" s="20"/>
      <c r="K333" s="20"/>
      <c r="L333" s="20"/>
      <c r="M333" s="20"/>
      <c r="N333" s="20"/>
      <c r="O333" s="20"/>
      <c r="P333" s="20"/>
      <c r="Q333" s="162"/>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row>
    <row r="334" spans="1:45" x14ac:dyDescent="0.25">
      <c r="A334" s="20"/>
      <c r="B334" s="20"/>
      <c r="C334" s="20"/>
      <c r="D334" s="20"/>
      <c r="E334" s="20"/>
      <c r="F334" s="20"/>
      <c r="G334" s="20"/>
      <c r="H334" s="20"/>
      <c r="I334" s="20"/>
      <c r="J334" s="20"/>
      <c r="K334" s="20"/>
      <c r="L334" s="20"/>
      <c r="M334" s="20"/>
      <c r="N334" s="20"/>
      <c r="O334" s="20"/>
      <c r="P334" s="20"/>
      <c r="Q334" s="162"/>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row>
    <row r="335" spans="1:45" x14ac:dyDescent="0.25">
      <c r="A335" s="20"/>
      <c r="B335" s="20"/>
      <c r="C335" s="20"/>
      <c r="D335" s="20"/>
      <c r="E335" s="20"/>
      <c r="F335" s="20"/>
      <c r="G335" s="20"/>
      <c r="H335" s="20"/>
      <c r="I335" s="20"/>
      <c r="J335" s="20"/>
      <c r="K335" s="20"/>
      <c r="L335" s="20"/>
      <c r="M335" s="20"/>
      <c r="N335" s="20"/>
      <c r="O335" s="20"/>
      <c r="P335" s="20"/>
      <c r="Q335" s="162"/>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row>
    <row r="336" spans="1:45" x14ac:dyDescent="0.25">
      <c r="A336" s="20"/>
      <c r="B336" s="20"/>
      <c r="C336" s="20"/>
      <c r="D336" s="20"/>
      <c r="E336" s="20"/>
      <c r="F336" s="20"/>
      <c r="G336" s="20"/>
      <c r="H336" s="20"/>
      <c r="I336" s="20"/>
      <c r="J336" s="20"/>
      <c r="K336" s="20"/>
      <c r="L336" s="20"/>
      <c r="M336" s="20"/>
      <c r="N336" s="20"/>
      <c r="O336" s="20"/>
      <c r="P336" s="20"/>
      <c r="Q336" s="162"/>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row>
    <row r="337" spans="1:45" x14ac:dyDescent="0.25">
      <c r="A337" s="20"/>
      <c r="B337" s="20"/>
      <c r="C337" s="20"/>
      <c r="D337" s="20"/>
      <c r="E337" s="20"/>
      <c r="F337" s="20"/>
      <c r="G337" s="20"/>
      <c r="H337" s="20"/>
      <c r="I337" s="20"/>
      <c r="J337" s="20"/>
      <c r="K337" s="20"/>
      <c r="L337" s="20"/>
      <c r="M337" s="20"/>
      <c r="N337" s="20"/>
      <c r="O337" s="20"/>
      <c r="P337" s="20"/>
      <c r="Q337" s="162"/>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row>
    <row r="338" spans="1:45" x14ac:dyDescent="0.25">
      <c r="A338" s="20"/>
      <c r="B338" s="20"/>
      <c r="C338" s="20"/>
      <c r="D338" s="20"/>
      <c r="E338" s="20"/>
      <c r="F338" s="20"/>
      <c r="G338" s="20"/>
      <c r="H338" s="20"/>
      <c r="I338" s="20"/>
      <c r="J338" s="20"/>
      <c r="K338" s="20"/>
      <c r="L338" s="20"/>
      <c r="M338" s="20"/>
      <c r="N338" s="20"/>
      <c r="O338" s="20"/>
      <c r="P338" s="20"/>
      <c r="Q338" s="162"/>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row>
    <row r="339" spans="1:45" x14ac:dyDescent="0.25">
      <c r="A339" s="20"/>
      <c r="B339" s="20"/>
      <c r="C339" s="20"/>
      <c r="D339" s="20"/>
      <c r="E339" s="20"/>
      <c r="F339" s="20"/>
      <c r="G339" s="20"/>
      <c r="H339" s="20"/>
      <c r="I339" s="20"/>
      <c r="J339" s="20"/>
      <c r="K339" s="20"/>
      <c r="L339" s="20"/>
      <c r="M339" s="20"/>
      <c r="N339" s="20"/>
      <c r="O339" s="20"/>
      <c r="P339" s="20"/>
      <c r="Q339" s="162"/>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row>
    <row r="340" spans="1:45" x14ac:dyDescent="0.25">
      <c r="A340" s="20"/>
      <c r="B340" s="20"/>
      <c r="C340" s="20"/>
      <c r="D340" s="20"/>
      <c r="E340" s="20"/>
      <c r="F340" s="20"/>
      <c r="G340" s="20"/>
      <c r="H340" s="20"/>
      <c r="I340" s="20"/>
      <c r="J340" s="20"/>
      <c r="K340" s="20"/>
      <c r="L340" s="20"/>
      <c r="M340" s="20"/>
      <c r="N340" s="20"/>
      <c r="O340" s="20"/>
      <c r="P340" s="20"/>
      <c r="Q340" s="162"/>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row>
    <row r="341" spans="1:45" x14ac:dyDescent="0.25">
      <c r="A341" s="20"/>
      <c r="B341" s="20"/>
      <c r="C341" s="20"/>
      <c r="D341" s="20"/>
      <c r="E341" s="20"/>
      <c r="F341" s="20"/>
      <c r="G341" s="20"/>
      <c r="H341" s="20"/>
      <c r="I341" s="20"/>
      <c r="J341" s="20"/>
      <c r="K341" s="20"/>
      <c r="L341" s="20"/>
      <c r="M341" s="20"/>
      <c r="N341" s="20"/>
      <c r="O341" s="20"/>
      <c r="P341" s="20"/>
      <c r="Q341" s="162"/>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row>
    <row r="342" spans="1:45" x14ac:dyDescent="0.25">
      <c r="A342" s="20"/>
      <c r="B342" s="20"/>
      <c r="C342" s="20"/>
      <c r="D342" s="20"/>
      <c r="E342" s="20"/>
      <c r="F342" s="20"/>
      <c r="G342" s="20"/>
      <c r="H342" s="20"/>
      <c r="I342" s="20"/>
      <c r="J342" s="20"/>
      <c r="K342" s="20"/>
      <c r="L342" s="20"/>
      <c r="M342" s="20"/>
      <c r="N342" s="20"/>
      <c r="O342" s="20"/>
      <c r="P342" s="20"/>
      <c r="Q342" s="162"/>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row>
    <row r="343" spans="1:45" x14ac:dyDescent="0.25">
      <c r="A343" s="20"/>
      <c r="B343" s="20"/>
      <c r="C343" s="20"/>
      <c r="D343" s="20"/>
      <c r="E343" s="20"/>
      <c r="F343" s="20"/>
      <c r="G343" s="20"/>
      <c r="H343" s="20"/>
      <c r="I343" s="20"/>
      <c r="J343" s="20"/>
      <c r="K343" s="20"/>
      <c r="L343" s="20"/>
      <c r="M343" s="20"/>
      <c r="N343" s="20"/>
      <c r="O343" s="20"/>
      <c r="P343" s="20"/>
      <c r="Q343" s="162"/>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row>
    <row r="344" spans="1:45" x14ac:dyDescent="0.25">
      <c r="A344" s="20"/>
      <c r="B344" s="20"/>
      <c r="C344" s="20"/>
      <c r="D344" s="20"/>
      <c r="E344" s="20"/>
      <c r="F344" s="20"/>
      <c r="G344" s="20"/>
      <c r="H344" s="20"/>
      <c r="I344" s="20"/>
      <c r="J344" s="20"/>
      <c r="K344" s="20"/>
      <c r="L344" s="20"/>
      <c r="M344" s="20"/>
      <c r="N344" s="20"/>
      <c r="O344" s="20"/>
      <c r="P344" s="20"/>
      <c r="Q344" s="162"/>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row>
    <row r="345" spans="1:45" x14ac:dyDescent="0.25">
      <c r="A345" s="20"/>
      <c r="B345" s="20"/>
      <c r="C345" s="20"/>
      <c r="D345" s="20"/>
      <c r="E345" s="20"/>
      <c r="F345" s="20"/>
      <c r="G345" s="20"/>
      <c r="H345" s="20"/>
      <c r="I345" s="20"/>
      <c r="J345" s="20"/>
      <c r="K345" s="20"/>
      <c r="L345" s="20"/>
      <c r="M345" s="20"/>
      <c r="N345" s="20"/>
      <c r="O345" s="20"/>
      <c r="P345" s="20"/>
      <c r="Q345" s="162"/>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row>
    <row r="346" spans="1:45" x14ac:dyDescent="0.25">
      <c r="A346" s="20"/>
      <c r="B346" s="20"/>
      <c r="C346" s="20"/>
      <c r="D346" s="20"/>
      <c r="E346" s="20"/>
      <c r="F346" s="20"/>
      <c r="G346" s="20"/>
      <c r="H346" s="20"/>
      <c r="I346" s="20"/>
      <c r="J346" s="20"/>
      <c r="K346" s="20"/>
      <c r="L346" s="20"/>
      <c r="M346" s="20"/>
      <c r="N346" s="20"/>
      <c r="O346" s="20"/>
      <c r="P346" s="20"/>
      <c r="Q346" s="162"/>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row>
    <row r="347" spans="1:45" x14ac:dyDescent="0.25">
      <c r="A347" s="20"/>
      <c r="B347" s="20"/>
      <c r="C347" s="20"/>
      <c r="D347" s="20"/>
      <c r="E347" s="20"/>
      <c r="F347" s="20"/>
      <c r="G347" s="20"/>
      <c r="H347" s="20"/>
      <c r="I347" s="20"/>
      <c r="J347" s="20"/>
      <c r="K347" s="20"/>
      <c r="L347" s="20"/>
      <c r="M347" s="20"/>
      <c r="N347" s="20"/>
      <c r="O347" s="20"/>
      <c r="P347" s="20"/>
      <c r="Q347" s="162"/>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row>
    <row r="348" spans="1:45" x14ac:dyDescent="0.25">
      <c r="A348" s="20"/>
      <c r="B348" s="20"/>
      <c r="C348" s="20"/>
      <c r="D348" s="20"/>
      <c r="E348" s="20"/>
      <c r="F348" s="20"/>
      <c r="G348" s="20"/>
      <c r="H348" s="20"/>
      <c r="I348" s="20"/>
      <c r="J348" s="20"/>
      <c r="K348" s="20"/>
      <c r="L348" s="20"/>
      <c r="M348" s="20"/>
      <c r="N348" s="20"/>
      <c r="O348" s="20"/>
      <c r="P348" s="20"/>
      <c r="Q348" s="162"/>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row>
    <row r="349" spans="1:45" x14ac:dyDescent="0.25">
      <c r="A349" s="20"/>
      <c r="B349" s="20"/>
      <c r="C349" s="20"/>
      <c r="D349" s="20"/>
      <c r="E349" s="20"/>
      <c r="F349" s="20"/>
      <c r="G349" s="20"/>
      <c r="H349" s="20"/>
      <c r="I349" s="20"/>
      <c r="J349" s="20"/>
      <c r="K349" s="20"/>
      <c r="L349" s="20"/>
      <c r="M349" s="20"/>
      <c r="N349" s="20"/>
      <c r="O349" s="20"/>
      <c r="P349" s="20"/>
      <c r="Q349" s="162"/>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row>
    <row r="350" spans="1:45" x14ac:dyDescent="0.25">
      <c r="A350" s="20"/>
      <c r="B350" s="20"/>
      <c r="C350" s="20"/>
      <c r="D350" s="20"/>
      <c r="E350" s="20"/>
      <c r="F350" s="20"/>
      <c r="G350" s="20"/>
      <c r="H350" s="20"/>
      <c r="I350" s="20"/>
      <c r="J350" s="20"/>
      <c r="K350" s="20"/>
      <c r="L350" s="20"/>
      <c r="M350" s="20"/>
      <c r="N350" s="20"/>
      <c r="O350" s="20"/>
      <c r="P350" s="20"/>
      <c r="Q350" s="162"/>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row>
    <row r="351" spans="1:45" x14ac:dyDescent="0.25">
      <c r="A351" s="20"/>
      <c r="B351" s="20"/>
      <c r="C351" s="20"/>
      <c r="D351" s="20"/>
      <c r="E351" s="20"/>
      <c r="F351" s="20"/>
      <c r="G351" s="20"/>
      <c r="H351" s="20"/>
      <c r="I351" s="20"/>
      <c r="J351" s="20"/>
      <c r="K351" s="20"/>
      <c r="L351" s="20"/>
      <c r="M351" s="20"/>
      <c r="N351" s="20"/>
      <c r="O351" s="20"/>
      <c r="P351" s="20"/>
      <c r="Q351" s="162"/>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row>
    <row r="352" spans="1:45" x14ac:dyDescent="0.25">
      <c r="A352" s="20"/>
      <c r="B352" s="20"/>
      <c r="C352" s="20"/>
      <c r="D352" s="20"/>
      <c r="E352" s="20"/>
      <c r="F352" s="20"/>
      <c r="G352" s="20"/>
      <c r="H352" s="20"/>
      <c r="I352" s="20"/>
      <c r="J352" s="20"/>
      <c r="K352" s="20"/>
      <c r="L352" s="20"/>
      <c r="M352" s="20"/>
      <c r="N352" s="20"/>
      <c r="O352" s="20"/>
      <c r="P352" s="20"/>
      <c r="Q352" s="162"/>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row>
    <row r="353" spans="1:45" x14ac:dyDescent="0.25">
      <c r="A353" s="20"/>
      <c r="B353" s="20"/>
      <c r="C353" s="20"/>
      <c r="D353" s="20"/>
      <c r="E353" s="20"/>
      <c r="F353" s="20"/>
      <c r="G353" s="20"/>
      <c r="H353" s="20"/>
      <c r="I353" s="20"/>
      <c r="J353" s="20"/>
      <c r="K353" s="20"/>
      <c r="L353" s="20"/>
      <c r="M353" s="20"/>
      <c r="N353" s="20"/>
      <c r="O353" s="20"/>
      <c r="P353" s="20"/>
      <c r="Q353" s="162"/>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row>
    <row r="354" spans="1:45" x14ac:dyDescent="0.25">
      <c r="A354" s="20"/>
      <c r="B354" s="20"/>
      <c r="C354" s="20"/>
      <c r="D354" s="20"/>
      <c r="E354" s="20"/>
      <c r="F354" s="20"/>
      <c r="G354" s="20"/>
      <c r="H354" s="20"/>
      <c r="I354" s="20"/>
      <c r="J354" s="20"/>
      <c r="K354" s="20"/>
      <c r="L354" s="20"/>
      <c r="M354" s="20"/>
      <c r="N354" s="20"/>
      <c r="O354" s="20"/>
      <c r="P354" s="20"/>
      <c r="Q354" s="162"/>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row>
    <row r="355" spans="1:45" x14ac:dyDescent="0.25">
      <c r="A355" s="20"/>
      <c r="B355" s="20"/>
      <c r="C355" s="20"/>
      <c r="D355" s="20"/>
      <c r="E355" s="20"/>
      <c r="F355" s="20"/>
      <c r="G355" s="20"/>
      <c r="H355" s="20"/>
      <c r="I355" s="20"/>
      <c r="J355" s="20"/>
      <c r="K355" s="20"/>
      <c r="L355" s="20"/>
      <c r="M355" s="20"/>
      <c r="N355" s="20"/>
      <c r="O355" s="20"/>
      <c r="P355" s="20"/>
      <c r="Q355" s="162"/>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row>
    <row r="356" spans="1:45" x14ac:dyDescent="0.25">
      <c r="A356" s="20"/>
      <c r="B356" s="20"/>
      <c r="C356" s="20"/>
      <c r="D356" s="20"/>
      <c r="E356" s="20"/>
      <c r="F356" s="20"/>
      <c r="G356" s="20"/>
      <c r="H356" s="20"/>
      <c r="I356" s="20"/>
      <c r="J356" s="20"/>
      <c r="K356" s="20"/>
      <c r="L356" s="20"/>
      <c r="M356" s="20"/>
      <c r="N356" s="20"/>
      <c r="O356" s="20"/>
      <c r="P356" s="20"/>
      <c r="Q356" s="162"/>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row>
    <row r="357" spans="1:45" x14ac:dyDescent="0.25">
      <c r="A357" s="20"/>
      <c r="B357" s="20"/>
      <c r="C357" s="20"/>
      <c r="D357" s="20"/>
      <c r="E357" s="20"/>
      <c r="F357" s="20"/>
      <c r="G357" s="20"/>
      <c r="H357" s="20"/>
      <c r="I357" s="20"/>
      <c r="J357" s="20"/>
      <c r="K357" s="20"/>
      <c r="L357" s="20"/>
      <c r="M357" s="20"/>
      <c r="N357" s="20"/>
      <c r="O357" s="20"/>
      <c r="P357" s="20"/>
      <c r="Q357" s="162"/>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row>
    <row r="358" spans="1:45" x14ac:dyDescent="0.25">
      <c r="A358" s="20"/>
      <c r="B358" s="20"/>
      <c r="C358" s="20"/>
      <c r="D358" s="20"/>
      <c r="E358" s="20"/>
      <c r="F358" s="20"/>
      <c r="G358" s="20"/>
      <c r="H358" s="20"/>
      <c r="I358" s="20"/>
      <c r="J358" s="20"/>
      <c r="K358" s="20"/>
      <c r="L358" s="20"/>
      <c r="M358" s="20"/>
      <c r="N358" s="20"/>
      <c r="O358" s="20"/>
      <c r="P358" s="20"/>
      <c r="Q358" s="162"/>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row>
    <row r="359" spans="1:45" x14ac:dyDescent="0.25">
      <c r="A359" s="20"/>
      <c r="B359" s="20"/>
      <c r="C359" s="20"/>
      <c r="D359" s="20"/>
      <c r="E359" s="20"/>
      <c r="F359" s="20"/>
      <c r="G359" s="20"/>
      <c r="H359" s="20"/>
      <c r="I359" s="20"/>
      <c r="J359" s="20"/>
      <c r="K359" s="20"/>
      <c r="L359" s="20"/>
      <c r="M359" s="20"/>
      <c r="N359" s="20"/>
      <c r="O359" s="20"/>
      <c r="P359" s="20"/>
      <c r="Q359" s="162"/>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row>
    <row r="360" spans="1:45" x14ac:dyDescent="0.25">
      <c r="A360" s="20"/>
      <c r="B360" s="20"/>
      <c r="C360" s="20"/>
      <c r="D360" s="20"/>
      <c r="E360" s="20"/>
      <c r="F360" s="20"/>
      <c r="G360" s="20"/>
      <c r="H360" s="20"/>
      <c r="I360" s="20"/>
      <c r="J360" s="20"/>
      <c r="K360" s="20"/>
      <c r="L360" s="20"/>
      <c r="M360" s="20"/>
      <c r="N360" s="20"/>
      <c r="O360" s="20"/>
      <c r="P360" s="20"/>
      <c r="Q360" s="162"/>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row>
    <row r="361" spans="1:45" x14ac:dyDescent="0.25">
      <c r="A361" s="20"/>
      <c r="B361" s="20"/>
      <c r="C361" s="20"/>
      <c r="D361" s="20"/>
      <c r="E361" s="20"/>
      <c r="F361" s="20"/>
      <c r="G361" s="20"/>
      <c r="H361" s="20"/>
      <c r="I361" s="20"/>
      <c r="J361" s="20"/>
      <c r="K361" s="20"/>
      <c r="L361" s="20"/>
      <c r="M361" s="20"/>
      <c r="N361" s="20"/>
      <c r="O361" s="20"/>
      <c r="P361" s="20"/>
      <c r="Q361" s="162"/>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row>
    <row r="362" spans="1:45" x14ac:dyDescent="0.25">
      <c r="A362" s="20"/>
      <c r="B362" s="20"/>
      <c r="C362" s="20"/>
      <c r="D362" s="20"/>
      <c r="E362" s="20"/>
      <c r="F362" s="20"/>
      <c r="G362" s="20"/>
      <c r="H362" s="20"/>
      <c r="I362" s="20"/>
      <c r="J362" s="20"/>
      <c r="K362" s="20"/>
      <c r="L362" s="20"/>
      <c r="M362" s="20"/>
      <c r="N362" s="20"/>
      <c r="O362" s="20"/>
      <c r="P362" s="20"/>
      <c r="Q362" s="162"/>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row>
    <row r="363" spans="1:45" x14ac:dyDescent="0.25">
      <c r="A363" s="20"/>
      <c r="B363" s="20"/>
      <c r="C363" s="20"/>
      <c r="D363" s="20"/>
      <c r="E363" s="20"/>
      <c r="F363" s="20"/>
      <c r="G363" s="20"/>
      <c r="H363" s="20"/>
      <c r="I363" s="20"/>
      <c r="J363" s="20"/>
      <c r="K363" s="20"/>
      <c r="L363" s="20"/>
      <c r="M363" s="20"/>
      <c r="N363" s="20"/>
      <c r="O363" s="20"/>
      <c r="P363" s="20"/>
      <c r="Q363" s="162"/>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row>
    <row r="364" spans="1:45" x14ac:dyDescent="0.25">
      <c r="A364" s="20"/>
      <c r="B364" s="20"/>
      <c r="C364" s="20"/>
      <c r="D364" s="20"/>
      <c r="E364" s="20"/>
      <c r="F364" s="20"/>
      <c r="G364" s="20"/>
      <c r="H364" s="20"/>
      <c r="I364" s="20"/>
      <c r="J364" s="20"/>
      <c r="K364" s="20"/>
      <c r="L364" s="20"/>
      <c r="M364" s="20"/>
      <c r="N364" s="20"/>
      <c r="O364" s="20"/>
      <c r="P364" s="20"/>
      <c r="Q364" s="162"/>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row>
    <row r="365" spans="1:45" x14ac:dyDescent="0.25">
      <c r="A365" s="20"/>
      <c r="B365" s="20"/>
      <c r="C365" s="20"/>
      <c r="D365" s="20"/>
      <c r="E365" s="20"/>
      <c r="F365" s="20"/>
      <c r="G365" s="20"/>
      <c r="H365" s="20"/>
      <c r="I365" s="20"/>
      <c r="J365" s="20"/>
      <c r="K365" s="20"/>
      <c r="L365" s="20"/>
      <c r="M365" s="20"/>
      <c r="N365" s="20"/>
      <c r="O365" s="20"/>
      <c r="P365" s="20"/>
      <c r="Q365" s="162"/>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row>
    <row r="366" spans="1:45" x14ac:dyDescent="0.25">
      <c r="A366" s="20"/>
      <c r="B366" s="20"/>
      <c r="C366" s="20"/>
      <c r="D366" s="20"/>
      <c r="E366" s="20"/>
      <c r="F366" s="20"/>
      <c r="G366" s="20"/>
      <c r="H366" s="20"/>
      <c r="I366" s="20"/>
      <c r="J366" s="20"/>
      <c r="K366" s="20"/>
      <c r="L366" s="20"/>
      <c r="M366" s="20"/>
      <c r="N366" s="20"/>
      <c r="O366" s="20"/>
      <c r="P366" s="20"/>
      <c r="Q366" s="162"/>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row>
    <row r="367" spans="1:45" x14ac:dyDescent="0.25">
      <c r="A367" s="20"/>
      <c r="B367" s="20"/>
      <c r="C367" s="20"/>
      <c r="D367" s="20"/>
      <c r="E367" s="20"/>
      <c r="F367" s="20"/>
      <c r="G367" s="20"/>
      <c r="H367" s="20"/>
      <c r="I367" s="20"/>
      <c r="J367" s="20"/>
      <c r="K367" s="20"/>
      <c r="L367" s="20"/>
      <c r="M367" s="20"/>
      <c r="N367" s="20"/>
      <c r="O367" s="20"/>
      <c r="P367" s="20"/>
      <c r="Q367" s="162"/>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row>
    <row r="368" spans="1:45" x14ac:dyDescent="0.25">
      <c r="A368" s="20"/>
      <c r="B368" s="20"/>
      <c r="C368" s="20"/>
      <c r="D368" s="20"/>
      <c r="E368" s="20"/>
      <c r="F368" s="20"/>
      <c r="G368" s="20"/>
      <c r="H368" s="20"/>
      <c r="I368" s="20"/>
      <c r="J368" s="20"/>
      <c r="K368" s="20"/>
      <c r="L368" s="20"/>
      <c r="M368" s="20"/>
      <c r="N368" s="20"/>
      <c r="O368" s="20"/>
      <c r="P368" s="20"/>
      <c r="Q368" s="162"/>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row>
    <row r="369" spans="1:45" x14ac:dyDescent="0.25">
      <c r="A369" s="20"/>
      <c r="B369" s="20"/>
      <c r="C369" s="20"/>
      <c r="D369" s="20"/>
      <c r="E369" s="20"/>
      <c r="F369" s="20"/>
      <c r="G369" s="20"/>
      <c r="H369" s="20"/>
      <c r="I369" s="20"/>
      <c r="J369" s="20"/>
      <c r="K369" s="20"/>
      <c r="L369" s="20"/>
      <c r="M369" s="20"/>
      <c r="N369" s="20"/>
      <c r="O369" s="20"/>
      <c r="P369" s="20"/>
      <c r="Q369" s="162"/>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row>
    <row r="370" spans="1:45" x14ac:dyDescent="0.25">
      <c r="A370" s="20"/>
      <c r="B370" s="20"/>
      <c r="C370" s="20"/>
      <c r="D370" s="20"/>
      <c r="E370" s="20"/>
      <c r="F370" s="20"/>
      <c r="G370" s="20"/>
      <c r="H370" s="20"/>
      <c r="I370" s="20"/>
      <c r="J370" s="20"/>
      <c r="K370" s="20"/>
      <c r="L370" s="20"/>
      <c r="M370" s="20"/>
      <c r="N370" s="20"/>
      <c r="O370" s="20"/>
      <c r="P370" s="20"/>
      <c r="Q370" s="162"/>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row>
    <row r="371" spans="1:45" x14ac:dyDescent="0.25">
      <c r="A371" s="20"/>
      <c r="B371" s="20"/>
      <c r="C371" s="20"/>
      <c r="D371" s="20"/>
      <c r="E371" s="20"/>
      <c r="F371" s="20"/>
      <c r="G371" s="20"/>
      <c r="H371" s="20"/>
      <c r="I371" s="20"/>
      <c r="J371" s="20"/>
      <c r="K371" s="20"/>
      <c r="L371" s="20"/>
      <c r="M371" s="20"/>
      <c r="N371" s="20"/>
      <c r="O371" s="20"/>
      <c r="P371" s="20"/>
      <c r="Q371" s="162"/>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row>
    <row r="372" spans="1:45" x14ac:dyDescent="0.25">
      <c r="A372" s="20"/>
      <c r="B372" s="20"/>
      <c r="C372" s="20"/>
      <c r="D372" s="20"/>
      <c r="E372" s="20"/>
      <c r="F372" s="20"/>
      <c r="G372" s="20"/>
      <c r="H372" s="20"/>
      <c r="I372" s="20"/>
      <c r="J372" s="20"/>
      <c r="K372" s="20"/>
      <c r="L372" s="20"/>
      <c r="M372" s="20"/>
      <c r="N372" s="20"/>
      <c r="O372" s="20"/>
      <c r="P372" s="20"/>
      <c r="Q372" s="162"/>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row>
    <row r="373" spans="1:45" x14ac:dyDescent="0.25">
      <c r="A373" s="20"/>
      <c r="B373" s="20"/>
      <c r="C373" s="20"/>
      <c r="D373" s="20"/>
      <c r="E373" s="20"/>
      <c r="F373" s="20"/>
      <c r="G373" s="20"/>
      <c r="H373" s="20"/>
      <c r="I373" s="20"/>
      <c r="J373" s="20"/>
      <c r="K373" s="20"/>
      <c r="L373" s="20"/>
      <c r="M373" s="20"/>
      <c r="N373" s="20"/>
      <c r="O373" s="20"/>
      <c r="P373" s="20"/>
      <c r="Q373" s="162"/>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row>
    <row r="374" spans="1:45" x14ac:dyDescent="0.25">
      <c r="A374" s="20"/>
      <c r="B374" s="20"/>
      <c r="C374" s="20"/>
      <c r="D374" s="20"/>
      <c r="E374" s="20"/>
      <c r="F374" s="20"/>
      <c r="G374" s="20"/>
      <c r="H374" s="20"/>
      <c r="I374" s="20"/>
      <c r="J374" s="20"/>
      <c r="K374" s="20"/>
      <c r="L374" s="20"/>
      <c r="M374" s="20"/>
      <c r="N374" s="20"/>
      <c r="O374" s="20"/>
      <c r="P374" s="20"/>
      <c r="Q374" s="162"/>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row>
  </sheetData>
  <sheetProtection algorithmName="SHA-512" hashValue="NwzLERl6uUJ2LDO+/Yj1TUIrBYQKoTu3c9MDTIJdICvkdYp/GFNoParYJkJmzTeMeXd/1K27npLQskvhmOofRw==" saltValue="2bdHf5k0JWvr7YufkvobDQ==" spinCount="100000" sheet="1" selectLockedCells="1" sort="0"/>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15" priority="3" operator="lessThan">
      <formula>0.9</formula>
    </cfRule>
    <cfRule type="cellIs" dxfId="14" priority="4" operator="greaterThanOrEqual">
      <formula>0.9</formula>
    </cfRule>
  </conditionalFormatting>
  <conditionalFormatting sqref="K6">
    <cfRule type="cellIs" dxfId="13" priority="1" operator="lessThan">
      <formula>0.9</formula>
    </cfRule>
    <cfRule type="cellIs" dxfId="12"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A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A00-000001000000}">
      <formula1>"1, 2, 3, 4"</formula1>
    </dataValidation>
    <dataValidation type="list" allowBlank="1" showInputMessage="1" showErrorMessage="1" sqref="A13:A88" xr:uid="{00000000-0002-0000-0A00-000002000000}">
      <formula1>"QRTP, TFC, In-Home, Facility- IC, TFC- IC"</formula1>
    </dataValidation>
    <dataValidation type="list" allowBlank="1" showInputMessage="1" showErrorMessage="1" sqref="S13:S88" xr:uid="{00000000-0002-0000-0A00-000003000000}">
      <formula1>"6 month, Discharge, 90 day- WISe"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S398"/>
  <sheetViews>
    <sheetView showGridLines="0" workbookViewId="0">
      <selection activeCell="A94" sqref="A94"/>
    </sheetView>
  </sheetViews>
  <sheetFormatPr defaultRowHeight="15" x14ac:dyDescent="0.25"/>
  <cols>
    <col min="1" max="1" width="15.140625" customWidth="1"/>
    <col min="2" max="2" width="12.140625" customWidth="1"/>
    <col min="3" max="3" width="10.7109375" customWidth="1"/>
    <col min="6" max="6" width="8.28515625" customWidth="1"/>
    <col min="7" max="7" width="6.42578125" customWidth="1"/>
    <col min="8" max="8" width="9.7109375" customWidth="1"/>
    <col min="10" max="10" width="9.140625" customWidth="1"/>
    <col min="11" max="11" width="18" customWidth="1"/>
    <col min="15" max="15" width="28.7109375" customWidth="1"/>
    <col min="16" max="16" width="14.7109375" customWidth="1"/>
    <col min="17" max="17" width="14.7109375" style="2" customWidth="1"/>
    <col min="18" max="18" width="17.140625" customWidth="1"/>
    <col min="19" max="19" width="14.28515625" customWidth="1"/>
    <col min="21" max="21" width="11" style="2" customWidth="1"/>
    <col min="22" max="22" width="15" style="2" customWidth="1"/>
    <col min="23" max="23" width="13.140625" customWidth="1"/>
    <col min="24" max="24" width="14.7109375" customWidth="1"/>
    <col min="25" max="25" width="15.5703125" customWidth="1"/>
    <col min="26" max="26" width="57.42578125" customWidth="1"/>
    <col min="28" max="28" width="3.85546875" hidden="1" customWidth="1"/>
    <col min="29" max="29" width="7.85546875" hidden="1" customWidth="1"/>
    <col min="30" max="30" width="0" hidden="1" customWidth="1"/>
    <col min="32" max="32" width="10.7109375" hidden="1" customWidth="1"/>
  </cols>
  <sheetData>
    <row r="1" spans="1:41" s="20" customFormat="1" ht="26.25" x14ac:dyDescent="0.4">
      <c r="C1" s="243" t="s">
        <v>78</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1.7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33.75" customHeight="1" x14ac:dyDescent="0.25">
      <c r="A4" s="108" t="s">
        <v>27</v>
      </c>
      <c r="B4" s="69">
        <v>1</v>
      </c>
      <c r="C4" s="37"/>
      <c r="D4" s="108" t="s">
        <v>75</v>
      </c>
      <c r="E4" s="69"/>
      <c r="I4" s="355" t="s">
        <v>28</v>
      </c>
      <c r="J4" s="356"/>
      <c r="K4" s="357"/>
      <c r="L4" s="358"/>
      <c r="M4" s="358"/>
      <c r="N4" s="358"/>
      <c r="O4" s="358"/>
      <c r="P4" s="358"/>
      <c r="Q4" s="358"/>
      <c r="R4" s="358"/>
      <c r="S4" s="358"/>
      <c r="T4" s="358"/>
      <c r="U4" s="358"/>
      <c r="V4" s="358"/>
      <c r="W4" s="358"/>
      <c r="X4" s="358"/>
      <c r="Y4" s="358"/>
      <c r="Z4" s="359"/>
    </row>
    <row r="5" spans="1:41" s="20" customFormat="1" ht="31.5"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98">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47.25"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88</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44"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t="shared" ca="1" si="0"/>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t="shared" ca="1" si="0"/>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ca="1" si="0"/>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0"/>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0"/>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0"/>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0"/>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0"/>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ref="J45:J76" ca="1" si="2">IF(H45=0,"",DAYS360(H45,TODAY())/360)</f>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t="shared" ca="1" si="2"/>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t="shared" ca="1" si="2"/>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t="shared" ca="1" si="2"/>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t="shared" ca="1" si="2"/>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t="shared" ca="1" si="2"/>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ca="1" si="2"/>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2"/>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2"/>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2"/>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2"/>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2"/>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2"/>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ref="J77:J88" ca="1" si="4">IF(H77=0,"",DAYS360(H77,TODAY())/360)</f>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1"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1"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1"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1" s="20" customFormat="1" ht="15"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1"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1"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1"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1" s="37"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row>
    <row r="89" spans="1:41"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1"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1" s="20" customFormat="1" ht="30.7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1"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1" s="34" customFormat="1" ht="30.75" thickBot="1" x14ac:dyDescent="0.3">
      <c r="A93" s="169" t="s">
        <v>103</v>
      </c>
      <c r="B93" s="353" t="s">
        <v>11</v>
      </c>
      <c r="C93" s="354"/>
      <c r="D93" s="323"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1" s="20" customFormat="1" x14ac:dyDescent="0.25">
      <c r="A94" s="203"/>
      <c r="B94" s="315"/>
      <c r="C94" s="315"/>
      <c r="D94" s="297"/>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1" s="20" customFormat="1" x14ac:dyDescent="0.25">
      <c r="A95" s="204"/>
      <c r="B95" s="315"/>
      <c r="C95" s="315"/>
      <c r="D95" s="244"/>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1" s="20" customFormat="1" x14ac:dyDescent="0.25">
      <c r="A96" s="204"/>
      <c r="B96" s="315"/>
      <c r="C96" s="315"/>
      <c r="D96" s="237"/>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1" s="20" customFormat="1" x14ac:dyDescent="0.25">
      <c r="A97" s="204"/>
      <c r="B97" s="315"/>
      <c r="C97" s="315"/>
      <c r="D97" s="237"/>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1" s="20" customFormat="1" x14ac:dyDescent="0.25">
      <c r="A98" s="204"/>
      <c r="B98" s="315"/>
      <c r="C98" s="315"/>
      <c r="D98" s="237"/>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1" s="20" customFormat="1" x14ac:dyDescent="0.25">
      <c r="A99" s="204"/>
      <c r="B99" s="315"/>
      <c r="C99" s="315"/>
      <c r="D99" s="237"/>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1" s="20" customFormat="1" x14ac:dyDescent="0.25">
      <c r="A100" s="204"/>
      <c r="B100" s="315"/>
      <c r="C100" s="315"/>
      <c r="D100" s="237"/>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1" s="20" customFormat="1" x14ac:dyDescent="0.25">
      <c r="A101" s="204"/>
      <c r="B101" s="315"/>
      <c r="C101" s="315"/>
      <c r="D101" s="237"/>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row>
    <row r="102" spans="1:41" s="20" customFormat="1" x14ac:dyDescent="0.25">
      <c r="A102" s="204"/>
      <c r="B102" s="315"/>
      <c r="C102" s="315"/>
      <c r="D102" s="237"/>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1" s="20" customFormat="1" x14ac:dyDescent="0.25">
      <c r="A103" s="204"/>
      <c r="B103" s="315"/>
      <c r="C103" s="315"/>
      <c r="D103" s="237"/>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1" s="20" customFormat="1" x14ac:dyDescent="0.25">
      <c r="A104" s="204"/>
      <c r="B104" s="315"/>
      <c r="C104" s="315"/>
      <c r="D104" s="237"/>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1" s="20" customFormat="1" x14ac:dyDescent="0.25">
      <c r="A105" s="204"/>
      <c r="B105" s="315"/>
      <c r="C105" s="315"/>
      <c r="D105" s="237"/>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1" s="20" customFormat="1" x14ac:dyDescent="0.25">
      <c r="A106" s="204"/>
      <c r="B106" s="315"/>
      <c r="C106" s="315"/>
      <c r="D106" s="237"/>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1" s="20" customFormat="1" x14ac:dyDescent="0.25">
      <c r="A107" s="204"/>
      <c r="B107" s="315"/>
      <c r="C107" s="315"/>
      <c r="D107" s="237"/>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1" s="20" customFormat="1" x14ac:dyDescent="0.25">
      <c r="A108" s="204"/>
      <c r="B108" s="315"/>
      <c r="C108" s="315"/>
      <c r="D108" s="237"/>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1" s="20" customFormat="1" x14ac:dyDescent="0.25">
      <c r="A109" s="204"/>
      <c r="B109" s="315"/>
      <c r="C109" s="315"/>
      <c r="D109" s="237"/>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1" s="20" customFormat="1" x14ac:dyDescent="0.25">
      <c r="A110" s="204"/>
      <c r="B110" s="315"/>
      <c r="C110" s="315"/>
      <c r="D110" s="237"/>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20" customFormat="1" x14ac:dyDescent="0.25">
      <c r="A111" s="204"/>
      <c r="B111" s="315"/>
      <c r="C111" s="315"/>
      <c r="D111" s="237"/>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1" s="20" customFormat="1" x14ac:dyDescent="0.25">
      <c r="A112" s="204"/>
      <c r="B112" s="315"/>
      <c r="C112" s="315"/>
      <c r="D112" s="237"/>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1" s="20" customFormat="1" x14ac:dyDescent="0.25">
      <c r="A113" s="204"/>
      <c r="B113" s="315"/>
      <c r="C113" s="315"/>
      <c r="D113" s="237"/>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1" s="20" customFormat="1" x14ac:dyDescent="0.25">
      <c r="A114" s="204"/>
      <c r="B114" s="315"/>
      <c r="C114" s="315"/>
      <c r="D114" s="237"/>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1" s="20" customFormat="1" x14ac:dyDescent="0.25">
      <c r="A115" s="204"/>
      <c r="B115" s="315"/>
      <c r="C115" s="315"/>
      <c r="D115" s="237"/>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1" s="20" customFormat="1" x14ac:dyDescent="0.25">
      <c r="A116" s="204"/>
      <c r="B116" s="315"/>
      <c r="C116" s="315"/>
      <c r="D116" s="237"/>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1" s="20" customFormat="1" x14ac:dyDescent="0.25">
      <c r="A117" s="204"/>
      <c r="B117" s="315"/>
      <c r="C117" s="315"/>
      <c r="D117" s="237"/>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1" s="20" customFormat="1" x14ac:dyDescent="0.25">
      <c r="A118" s="202"/>
      <c r="B118" s="308"/>
      <c r="C118" s="308"/>
      <c r="D118" s="247"/>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1" s="20" customFormat="1" x14ac:dyDescent="0.25">
      <c r="A119" s="201"/>
      <c r="B119" s="305"/>
      <c r="C119" s="305"/>
      <c r="D119" s="249"/>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1" s="20" customFormat="1" x14ac:dyDescent="0.25">
      <c r="A120" s="201"/>
      <c r="B120" s="305"/>
      <c r="C120" s="305"/>
      <c r="D120" s="249"/>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row>
    <row r="121" spans="1:41" s="20" customFormat="1" x14ac:dyDescent="0.25">
      <c r="A121" s="201"/>
      <c r="B121" s="305"/>
      <c r="C121" s="305"/>
      <c r="D121" s="249"/>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row>
    <row r="122" spans="1:41" s="20" customFormat="1" x14ac:dyDescent="0.25">
      <c r="A122" s="201"/>
      <c r="B122" s="305"/>
      <c r="C122" s="305"/>
      <c r="D122" s="249"/>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1" s="20" customFormat="1" x14ac:dyDescent="0.25">
      <c r="A123" s="201"/>
      <c r="B123" s="305"/>
      <c r="C123" s="305"/>
      <c r="D123" s="249"/>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1" s="20" customFormat="1" x14ac:dyDescent="0.25">
      <c r="A124" s="201"/>
      <c r="B124" s="305"/>
      <c r="C124" s="305"/>
      <c r="D124" s="249"/>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1" s="20" customFormat="1" x14ac:dyDescent="0.25">
      <c r="A125" s="201"/>
      <c r="B125" s="305"/>
      <c r="C125" s="305"/>
      <c r="D125" s="249"/>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1" s="20" customFormat="1" x14ac:dyDescent="0.25">
      <c r="A126" s="201"/>
      <c r="B126" s="305"/>
      <c r="C126" s="305"/>
      <c r="D126" s="249"/>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1" s="20" customFormat="1" x14ac:dyDescent="0.25">
      <c r="A127" s="201"/>
      <c r="B127" s="305"/>
      <c r="C127" s="305"/>
      <c r="D127" s="249"/>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1" s="20" customFormat="1" x14ac:dyDescent="0.25">
      <c r="A128" s="201"/>
      <c r="B128" s="305"/>
      <c r="C128" s="305"/>
      <c r="D128" s="249"/>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20" customFormat="1" x14ac:dyDescent="0.25">
      <c r="A129" s="201"/>
      <c r="B129" s="305"/>
      <c r="C129" s="305"/>
      <c r="D129" s="249"/>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20" customFormat="1" x14ac:dyDescent="0.25">
      <c r="A130" s="201"/>
      <c r="B130" s="305"/>
      <c r="C130" s="305"/>
      <c r="D130" s="249"/>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201"/>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201"/>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201"/>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201"/>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201"/>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201"/>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201"/>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201"/>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201"/>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201"/>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151" customFormat="1" x14ac:dyDescent="0.25">
      <c r="A141" s="201"/>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151" customFormat="1" x14ac:dyDescent="0.25">
      <c r="A142" s="201"/>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151" customFormat="1" x14ac:dyDescent="0.25">
      <c r="A143" s="201"/>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202"/>
      <c r="B144" s="308"/>
      <c r="C144" s="308"/>
      <c r="D144" s="247"/>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5" s="20" customFormat="1" x14ac:dyDescent="0.25">
      <c r="A145" s="201"/>
      <c r="B145" s="305"/>
      <c r="C145" s="305"/>
      <c r="D145" s="249"/>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5"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5"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0"/>
      <c r="Z147" s="20"/>
      <c r="AA147" s="20"/>
      <c r="AB147" s="20"/>
      <c r="AC147" s="20"/>
      <c r="AD147" s="20"/>
      <c r="AE147" s="20"/>
      <c r="AF147" s="20"/>
      <c r="AG147" s="20"/>
      <c r="AH147" s="20"/>
      <c r="AI147" s="20"/>
      <c r="AJ147" s="20"/>
      <c r="AK147" s="20"/>
      <c r="AL147" s="20"/>
      <c r="AM147" s="20"/>
      <c r="AN147" s="20"/>
      <c r="AO147" s="20"/>
      <c r="AP147" s="20"/>
      <c r="AQ147" s="20"/>
      <c r="AR147" s="20"/>
      <c r="AS147" s="20"/>
    </row>
    <row r="148" spans="1:45" x14ac:dyDescent="0.25">
      <c r="A148" s="20"/>
      <c r="B148" s="20"/>
      <c r="C148" s="20"/>
      <c r="D148" s="20"/>
      <c r="E148" s="20"/>
      <c r="F148" s="20"/>
      <c r="G148" s="20"/>
      <c r="H148" s="20"/>
      <c r="I148" s="20"/>
      <c r="J148" s="20"/>
      <c r="K148" s="20"/>
      <c r="L148" s="20"/>
      <c r="M148" s="20"/>
      <c r="N148" s="20"/>
      <c r="O148" s="20"/>
      <c r="P148" s="20"/>
      <c r="Q148" s="162"/>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row>
    <row r="149" spans="1:45" x14ac:dyDescent="0.25">
      <c r="A149" s="20"/>
      <c r="B149" s="20"/>
      <c r="C149" s="20"/>
      <c r="D149" s="20"/>
      <c r="E149" s="20"/>
      <c r="F149" s="20"/>
      <c r="G149" s="20"/>
      <c r="H149" s="20"/>
      <c r="I149" s="20"/>
      <c r="J149" s="20"/>
      <c r="K149" s="20"/>
      <c r="L149" s="20"/>
      <c r="M149" s="20"/>
      <c r="N149" s="20"/>
      <c r="O149" s="20"/>
      <c r="P149" s="20"/>
      <c r="Q149" s="162"/>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row>
    <row r="150" spans="1:45" x14ac:dyDescent="0.25">
      <c r="A150" s="20"/>
      <c r="B150" s="20"/>
      <c r="C150" s="20"/>
      <c r="D150" s="20"/>
      <c r="E150" s="20"/>
      <c r="F150" s="20"/>
      <c r="G150" s="20"/>
      <c r="H150" s="20"/>
      <c r="I150" s="20"/>
      <c r="J150" s="20"/>
      <c r="K150" s="20"/>
      <c r="L150" s="20"/>
      <c r="M150" s="20"/>
      <c r="N150" s="20"/>
      <c r="O150" s="20"/>
      <c r="P150" s="20"/>
      <c r="Q150" s="162"/>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row>
    <row r="151" spans="1:45" x14ac:dyDescent="0.25">
      <c r="A151" s="20"/>
      <c r="B151" s="20"/>
      <c r="C151" s="20"/>
      <c r="D151" s="20"/>
      <c r="E151" s="20"/>
      <c r="F151" s="20"/>
      <c r="G151" s="20"/>
      <c r="H151" s="20"/>
      <c r="I151" s="20"/>
      <c r="J151" s="20"/>
      <c r="K151" s="20"/>
      <c r="L151" s="20"/>
      <c r="M151" s="20"/>
      <c r="N151" s="20"/>
      <c r="O151" s="20"/>
      <c r="P151" s="20"/>
      <c r="Q151" s="162"/>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row>
    <row r="152" spans="1:45" x14ac:dyDescent="0.25">
      <c r="A152" s="20"/>
      <c r="B152" s="20"/>
      <c r="C152" s="20"/>
      <c r="D152" s="20"/>
      <c r="E152" s="20"/>
      <c r="F152" s="20"/>
      <c r="G152" s="20"/>
      <c r="H152" s="20"/>
      <c r="I152" s="20"/>
      <c r="J152" s="20"/>
      <c r="K152" s="20"/>
      <c r="L152" s="20"/>
      <c r="M152" s="20"/>
      <c r="N152" s="20"/>
      <c r="O152" s="20"/>
      <c r="P152" s="20"/>
      <c r="Q152" s="162"/>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row>
    <row r="153" spans="1:45" x14ac:dyDescent="0.25">
      <c r="A153" s="20"/>
      <c r="B153" s="20"/>
      <c r="C153" s="20"/>
      <c r="D153" s="20"/>
      <c r="E153" s="20"/>
      <c r="F153" s="20"/>
      <c r="G153" s="20"/>
      <c r="H153" s="20"/>
      <c r="I153" s="20"/>
      <c r="J153" s="20"/>
      <c r="K153" s="20"/>
      <c r="L153" s="20"/>
      <c r="M153" s="20"/>
      <c r="N153" s="20"/>
      <c r="O153" s="20"/>
      <c r="P153" s="20"/>
      <c r="Q153" s="162"/>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row>
    <row r="154" spans="1:45" x14ac:dyDescent="0.25">
      <c r="A154" s="20"/>
      <c r="B154" s="20"/>
      <c r="C154" s="20"/>
      <c r="D154" s="20"/>
      <c r="E154" s="20"/>
      <c r="F154" s="20"/>
      <c r="G154" s="20"/>
      <c r="H154" s="20"/>
      <c r="I154" s="20"/>
      <c r="J154" s="20"/>
      <c r="K154" s="20"/>
      <c r="L154" s="20"/>
      <c r="M154" s="20"/>
      <c r="N154" s="20"/>
      <c r="O154" s="20"/>
      <c r="P154" s="20"/>
      <c r="Q154" s="162"/>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row>
    <row r="155" spans="1:45" x14ac:dyDescent="0.25">
      <c r="A155" s="20"/>
      <c r="B155" s="20"/>
      <c r="C155" s="20"/>
      <c r="D155" s="20"/>
      <c r="E155" s="20"/>
      <c r="F155" s="20"/>
      <c r="G155" s="20"/>
      <c r="H155" s="20"/>
      <c r="I155" s="20"/>
      <c r="J155" s="20"/>
      <c r="K155" s="20"/>
      <c r="L155" s="20"/>
      <c r="M155" s="20"/>
      <c r="N155" s="20"/>
      <c r="O155" s="20"/>
      <c r="P155" s="20"/>
      <c r="Q155" s="162"/>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row>
    <row r="156" spans="1:45" x14ac:dyDescent="0.25">
      <c r="A156" s="20"/>
      <c r="B156" s="20"/>
      <c r="C156" s="20"/>
      <c r="D156" s="20"/>
      <c r="E156" s="20"/>
      <c r="F156" s="20"/>
      <c r="G156" s="20"/>
      <c r="H156" s="20"/>
      <c r="I156" s="20"/>
      <c r="J156" s="20"/>
      <c r="K156" s="20"/>
      <c r="L156" s="20"/>
      <c r="M156" s="20"/>
      <c r="N156" s="20"/>
      <c r="O156" s="20"/>
      <c r="P156" s="20"/>
      <c r="Q156" s="162"/>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row>
    <row r="157" spans="1:45" x14ac:dyDescent="0.25">
      <c r="A157" s="20"/>
      <c r="B157" s="20"/>
      <c r="C157" s="20"/>
      <c r="D157" s="20"/>
      <c r="E157" s="20"/>
      <c r="F157" s="20"/>
      <c r="G157" s="20"/>
      <c r="H157" s="20"/>
      <c r="I157" s="20"/>
      <c r="J157" s="20"/>
      <c r="K157" s="20"/>
      <c r="L157" s="20"/>
      <c r="M157" s="20"/>
      <c r="N157" s="20"/>
      <c r="O157" s="20"/>
      <c r="P157" s="20"/>
      <c r="Q157" s="162"/>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row>
    <row r="158" spans="1:45" x14ac:dyDescent="0.25">
      <c r="A158" s="20"/>
      <c r="B158" s="20"/>
      <c r="C158" s="20"/>
      <c r="D158" s="20"/>
      <c r="E158" s="20"/>
      <c r="F158" s="20"/>
      <c r="G158" s="20"/>
      <c r="H158" s="20"/>
      <c r="I158" s="20"/>
      <c r="J158" s="20"/>
      <c r="K158" s="20"/>
      <c r="L158" s="20"/>
      <c r="M158" s="20"/>
      <c r="N158" s="20"/>
      <c r="O158" s="20"/>
      <c r="P158" s="20"/>
      <c r="Q158" s="162"/>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row>
    <row r="159" spans="1:45" x14ac:dyDescent="0.25">
      <c r="A159" s="20"/>
      <c r="B159" s="20"/>
      <c r="C159" s="20"/>
      <c r="D159" s="20"/>
      <c r="E159" s="20"/>
      <c r="F159" s="20"/>
      <c r="G159" s="20"/>
      <c r="H159" s="20"/>
      <c r="I159" s="20"/>
      <c r="J159" s="20"/>
      <c r="K159" s="20"/>
      <c r="L159" s="20"/>
      <c r="M159" s="20"/>
      <c r="N159" s="20"/>
      <c r="O159" s="20"/>
      <c r="P159" s="20"/>
      <c r="Q159" s="162"/>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row>
    <row r="160" spans="1:45" x14ac:dyDescent="0.25">
      <c r="A160" s="20"/>
      <c r="B160" s="20"/>
      <c r="C160" s="20"/>
      <c r="D160" s="20"/>
      <c r="E160" s="20"/>
      <c r="F160" s="20"/>
      <c r="G160" s="20"/>
      <c r="H160" s="20"/>
      <c r="I160" s="20"/>
      <c r="J160" s="20"/>
      <c r="K160" s="20"/>
      <c r="L160" s="20"/>
      <c r="M160" s="20"/>
      <c r="N160" s="20"/>
      <c r="O160" s="20"/>
      <c r="P160" s="20"/>
      <c r="Q160" s="162"/>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row>
    <row r="161" spans="1:45" x14ac:dyDescent="0.25">
      <c r="A161" s="20"/>
      <c r="B161" s="20"/>
      <c r="C161" s="20"/>
      <c r="D161" s="20"/>
      <c r="E161" s="20"/>
      <c r="F161" s="20"/>
      <c r="G161" s="20"/>
      <c r="H161" s="20"/>
      <c r="I161" s="20"/>
      <c r="J161" s="20"/>
      <c r="K161" s="20"/>
      <c r="L161" s="20"/>
      <c r="M161" s="20"/>
      <c r="N161" s="20"/>
      <c r="O161" s="20"/>
      <c r="P161" s="20"/>
      <c r="Q161" s="162"/>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row>
    <row r="162" spans="1:45" x14ac:dyDescent="0.25">
      <c r="A162" s="20"/>
      <c r="B162" s="20"/>
      <c r="C162" s="20"/>
      <c r="D162" s="20"/>
      <c r="E162" s="20"/>
      <c r="F162" s="20"/>
      <c r="G162" s="20"/>
      <c r="H162" s="20"/>
      <c r="I162" s="20"/>
      <c r="J162" s="20"/>
      <c r="K162" s="20"/>
      <c r="L162" s="20"/>
      <c r="M162" s="20"/>
      <c r="N162" s="20"/>
      <c r="O162" s="20"/>
      <c r="P162" s="20"/>
      <c r="Q162" s="162"/>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row>
    <row r="163" spans="1:45"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row>
    <row r="164" spans="1:45"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row>
    <row r="165" spans="1:45"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row>
    <row r="166" spans="1:45"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row>
    <row r="167" spans="1:45"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row>
    <row r="168" spans="1:45"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row>
    <row r="169" spans="1:45"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row>
    <row r="170" spans="1:45"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row>
    <row r="171" spans="1:45"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row>
    <row r="172" spans="1:45"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row>
    <row r="173" spans="1:45"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row>
    <row r="174" spans="1:45"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row>
    <row r="175" spans="1:45"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row>
    <row r="176" spans="1:45"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row>
    <row r="177" spans="1:45"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row>
    <row r="178" spans="1:45"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row>
    <row r="179" spans="1:45"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row>
    <row r="180" spans="1:45"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row>
    <row r="181" spans="1:45"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row>
    <row r="182" spans="1:45"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row>
    <row r="183" spans="1:45"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row>
    <row r="184" spans="1:45"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row>
    <row r="185" spans="1:45"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row>
    <row r="186" spans="1:45"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row>
    <row r="187" spans="1:45"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row>
    <row r="188" spans="1:45"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row>
    <row r="189" spans="1:45"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row>
    <row r="190" spans="1:45"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row>
    <row r="191" spans="1:45"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row>
    <row r="192" spans="1:45"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row>
    <row r="193" spans="1:45"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row>
    <row r="194" spans="1:45"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row>
    <row r="195" spans="1:45"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row>
    <row r="196" spans="1:45"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row>
    <row r="197" spans="1:45"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row>
    <row r="198" spans="1:45"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row>
    <row r="199" spans="1:45"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row>
    <row r="200" spans="1:45"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row>
    <row r="201" spans="1:45"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row>
    <row r="202" spans="1:45"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row>
    <row r="203" spans="1:45"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row>
    <row r="204" spans="1:45"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row>
    <row r="205" spans="1:45"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row>
    <row r="206" spans="1:45"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row>
    <row r="207" spans="1:45"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row>
    <row r="208" spans="1:45"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row>
    <row r="209" spans="1:45"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row>
    <row r="210" spans="1:45"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row>
    <row r="211" spans="1:45"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row>
    <row r="212" spans="1:45"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row>
    <row r="213" spans="1:45"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row>
    <row r="214" spans="1:45"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row>
    <row r="215" spans="1:45"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row>
    <row r="216" spans="1:45"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row>
    <row r="217" spans="1:45"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row>
    <row r="218" spans="1:45"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row>
    <row r="219" spans="1:45"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row>
    <row r="220" spans="1:45"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row>
    <row r="221" spans="1:45"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row>
    <row r="222" spans="1:45"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row>
    <row r="223" spans="1:45"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row>
    <row r="224" spans="1:45"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row>
    <row r="225" spans="1:45"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row>
    <row r="226" spans="1:45"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row>
    <row r="227" spans="1:45"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row>
    <row r="228" spans="1:45"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row>
    <row r="229" spans="1:45"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row>
    <row r="230" spans="1:45"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row>
    <row r="231" spans="1:45"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row>
    <row r="232" spans="1:45"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row>
    <row r="233" spans="1:45"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row>
    <row r="234" spans="1:45"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row>
    <row r="235" spans="1:45"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row>
    <row r="236" spans="1:45"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row>
    <row r="237" spans="1:45"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row>
    <row r="238" spans="1:45"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row>
    <row r="239" spans="1:45"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row>
    <row r="240" spans="1:45"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row>
    <row r="241" spans="1:45"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row>
    <row r="242" spans="1:45"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row>
    <row r="243" spans="1:45"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row>
    <row r="244" spans="1:45"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row>
    <row r="245" spans="1:45"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row>
    <row r="246" spans="1:45"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row>
    <row r="247" spans="1:45"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row>
    <row r="248" spans="1:45"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row>
    <row r="249" spans="1:45"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row>
    <row r="250" spans="1:45"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row>
    <row r="251" spans="1:45"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row>
    <row r="252" spans="1:45"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row>
    <row r="253" spans="1:45"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row>
    <row r="254" spans="1:45"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row>
    <row r="255" spans="1:45"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row>
    <row r="256" spans="1:45"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row>
    <row r="257" spans="1:45"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row>
    <row r="258" spans="1:45"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row>
    <row r="259" spans="1:45"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row>
    <row r="260" spans="1:45"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row>
    <row r="261" spans="1:45"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row>
    <row r="262" spans="1:45"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row>
    <row r="263" spans="1:45"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row>
    <row r="264" spans="1:45"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row>
    <row r="265" spans="1:45"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row>
    <row r="266" spans="1:45"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row>
    <row r="267" spans="1:45"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row>
    <row r="268" spans="1:45"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row>
    <row r="269" spans="1:45"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row>
    <row r="270" spans="1:45"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row>
    <row r="271" spans="1:45"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row>
    <row r="272" spans="1:45"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row>
    <row r="273" spans="1:45"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row>
    <row r="274" spans="1:45"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row>
    <row r="275" spans="1:45"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row>
    <row r="276" spans="1:45"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row>
    <row r="277" spans="1:45"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row>
    <row r="278" spans="1:45"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row>
    <row r="279" spans="1:45"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row>
    <row r="280" spans="1:45"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row>
    <row r="281" spans="1:45"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row>
    <row r="282" spans="1:45"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row>
    <row r="283" spans="1:45"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row>
    <row r="284" spans="1:45"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row>
    <row r="285" spans="1:45"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row>
    <row r="286" spans="1:45"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row>
    <row r="287" spans="1:45"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row>
    <row r="288" spans="1:45"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row>
    <row r="289" spans="1:45"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row>
    <row r="290" spans="1:45"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row>
    <row r="291" spans="1:45"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row>
    <row r="292" spans="1:45"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row>
    <row r="293" spans="1:45"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row>
    <row r="294" spans="1:45"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row>
    <row r="295" spans="1:45"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row>
    <row r="296" spans="1:45"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row>
    <row r="297" spans="1:45"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row>
    <row r="298" spans="1:45"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row>
    <row r="299" spans="1:45"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row>
    <row r="300" spans="1:45"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row>
    <row r="301" spans="1:45"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row>
    <row r="302" spans="1:45"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row>
    <row r="303" spans="1:45"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row>
    <row r="304" spans="1:45"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row>
    <row r="305" spans="1:45"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row>
    <row r="306" spans="1:45"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row>
    <row r="307" spans="1:45"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row>
    <row r="308" spans="1:45"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row>
    <row r="309" spans="1:45"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row>
    <row r="310" spans="1:45"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row>
    <row r="311" spans="1:45"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row>
    <row r="312" spans="1:45"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row>
    <row r="313" spans="1:45"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row>
    <row r="314" spans="1:45"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row>
    <row r="315" spans="1:45" x14ac:dyDescent="0.25">
      <c r="A315" s="20"/>
      <c r="B315" s="20"/>
      <c r="C315" s="20"/>
      <c r="D315" s="20"/>
      <c r="E315" s="20"/>
      <c r="F315" s="20"/>
      <c r="G315" s="20"/>
      <c r="H315" s="20"/>
      <c r="I315" s="20"/>
      <c r="J315" s="20"/>
      <c r="K315" s="20"/>
      <c r="L315" s="20"/>
      <c r="M315" s="20"/>
      <c r="N315" s="20"/>
      <c r="O315" s="20"/>
      <c r="P315" s="20"/>
      <c r="Q315" s="162"/>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row>
    <row r="316" spans="1:45" x14ac:dyDescent="0.25">
      <c r="A316" s="20"/>
      <c r="B316" s="20"/>
      <c r="C316" s="20"/>
      <c r="D316" s="20"/>
      <c r="E316" s="20"/>
      <c r="F316" s="20"/>
      <c r="G316" s="20"/>
      <c r="H316" s="20"/>
      <c r="I316" s="20"/>
      <c r="J316" s="20"/>
      <c r="K316" s="20"/>
      <c r="L316" s="20"/>
      <c r="M316" s="20"/>
      <c r="N316" s="20"/>
      <c r="O316" s="20"/>
      <c r="P316" s="20"/>
      <c r="Q316" s="162"/>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row>
    <row r="317" spans="1:45" x14ac:dyDescent="0.25">
      <c r="A317" s="20"/>
      <c r="B317" s="20"/>
      <c r="C317" s="20"/>
      <c r="D317" s="20"/>
      <c r="E317" s="20"/>
      <c r="F317" s="20"/>
      <c r="G317" s="20"/>
      <c r="H317" s="20"/>
      <c r="I317" s="20"/>
      <c r="J317" s="20"/>
      <c r="K317" s="20"/>
      <c r="L317" s="20"/>
      <c r="M317" s="20"/>
      <c r="N317" s="20"/>
      <c r="O317" s="20"/>
      <c r="P317" s="20"/>
      <c r="Q317" s="162"/>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row>
    <row r="318" spans="1:45" x14ac:dyDescent="0.25">
      <c r="A318" s="20"/>
      <c r="B318" s="20"/>
      <c r="C318" s="20"/>
      <c r="D318" s="20"/>
      <c r="E318" s="20"/>
      <c r="F318" s="20"/>
      <c r="G318" s="20"/>
      <c r="H318" s="20"/>
      <c r="I318" s="20"/>
      <c r="J318" s="20"/>
      <c r="K318" s="20"/>
      <c r="L318" s="20"/>
      <c r="M318" s="20"/>
      <c r="N318" s="20"/>
      <c r="O318" s="20"/>
      <c r="P318" s="20"/>
      <c r="Q318" s="162"/>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row>
    <row r="319" spans="1:45" x14ac:dyDescent="0.25">
      <c r="A319" s="20"/>
      <c r="B319" s="20"/>
      <c r="C319" s="20"/>
      <c r="D319" s="20"/>
      <c r="E319" s="20"/>
      <c r="F319" s="20"/>
      <c r="G319" s="20"/>
      <c r="H319" s="20"/>
      <c r="I319" s="20"/>
      <c r="J319" s="20"/>
      <c r="K319" s="20"/>
      <c r="L319" s="20"/>
      <c r="M319" s="20"/>
      <c r="N319" s="20"/>
      <c r="O319" s="20"/>
      <c r="P319" s="20"/>
      <c r="Q319" s="162"/>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row>
    <row r="320" spans="1:45" x14ac:dyDescent="0.25">
      <c r="A320" s="20"/>
      <c r="B320" s="20"/>
      <c r="C320" s="20"/>
      <c r="D320" s="20"/>
      <c r="E320" s="20"/>
      <c r="F320" s="20"/>
      <c r="G320" s="20"/>
      <c r="H320" s="20"/>
      <c r="I320" s="20"/>
      <c r="J320" s="20"/>
      <c r="K320" s="20"/>
      <c r="L320" s="20"/>
      <c r="M320" s="20"/>
      <c r="N320" s="20"/>
      <c r="O320" s="20"/>
      <c r="P320" s="20"/>
      <c r="Q320" s="162"/>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row>
    <row r="321" spans="1:45" x14ac:dyDescent="0.25">
      <c r="A321" s="20"/>
      <c r="B321" s="20"/>
      <c r="C321" s="20"/>
      <c r="D321" s="20"/>
      <c r="E321" s="20"/>
      <c r="F321" s="20"/>
      <c r="G321" s="20"/>
      <c r="H321" s="20"/>
      <c r="I321" s="20"/>
      <c r="J321" s="20"/>
      <c r="K321" s="20"/>
      <c r="L321" s="20"/>
      <c r="M321" s="20"/>
      <c r="N321" s="20"/>
      <c r="O321" s="20"/>
      <c r="P321" s="20"/>
      <c r="Q321" s="162"/>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row>
    <row r="322" spans="1:45" x14ac:dyDescent="0.25">
      <c r="A322" s="20"/>
      <c r="B322" s="20"/>
      <c r="C322" s="20"/>
      <c r="D322" s="20"/>
      <c r="E322" s="20"/>
      <c r="F322" s="20"/>
      <c r="G322" s="20"/>
      <c r="H322" s="20"/>
      <c r="I322" s="20"/>
      <c r="J322" s="20"/>
      <c r="K322" s="20"/>
      <c r="L322" s="20"/>
      <c r="M322" s="20"/>
      <c r="N322" s="20"/>
      <c r="O322" s="20"/>
      <c r="P322" s="20"/>
      <c r="Q322" s="162"/>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row>
    <row r="323" spans="1:45" x14ac:dyDescent="0.25">
      <c r="A323" s="20"/>
      <c r="B323" s="20"/>
      <c r="C323" s="20"/>
      <c r="D323" s="20"/>
      <c r="E323" s="20"/>
      <c r="F323" s="20"/>
      <c r="G323" s="20"/>
      <c r="H323" s="20"/>
      <c r="I323" s="20"/>
      <c r="J323" s="20"/>
      <c r="K323" s="20"/>
      <c r="L323" s="20"/>
      <c r="M323" s="20"/>
      <c r="N323" s="20"/>
      <c r="O323" s="20"/>
      <c r="P323" s="20"/>
      <c r="Q323" s="162"/>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row>
    <row r="324" spans="1:45" x14ac:dyDescent="0.25">
      <c r="A324" s="20"/>
      <c r="B324" s="20"/>
      <c r="C324" s="20"/>
      <c r="D324" s="20"/>
      <c r="E324" s="20"/>
      <c r="F324" s="20"/>
      <c r="G324" s="20"/>
      <c r="H324" s="20"/>
      <c r="I324" s="20"/>
      <c r="J324" s="20"/>
      <c r="K324" s="20"/>
      <c r="L324" s="20"/>
      <c r="M324" s="20"/>
      <c r="N324" s="20"/>
      <c r="O324" s="20"/>
      <c r="P324" s="20"/>
      <c r="Q324" s="162"/>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row>
    <row r="325" spans="1:45" x14ac:dyDescent="0.25">
      <c r="A325" s="20"/>
      <c r="B325" s="20"/>
      <c r="C325" s="20"/>
      <c r="D325" s="20"/>
      <c r="E325" s="20"/>
      <c r="F325" s="20"/>
      <c r="G325" s="20"/>
      <c r="H325" s="20"/>
      <c r="I325" s="20"/>
      <c r="J325" s="20"/>
      <c r="K325" s="20"/>
      <c r="L325" s="20"/>
      <c r="M325" s="20"/>
      <c r="N325" s="20"/>
      <c r="O325" s="20"/>
      <c r="P325" s="20"/>
      <c r="Q325" s="162"/>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row>
    <row r="326" spans="1:45" x14ac:dyDescent="0.25">
      <c r="A326" s="20"/>
      <c r="B326" s="20"/>
      <c r="C326" s="20"/>
      <c r="D326" s="20"/>
      <c r="E326" s="20"/>
      <c r="F326" s="20"/>
      <c r="G326" s="20"/>
      <c r="H326" s="20"/>
      <c r="I326" s="20"/>
      <c r="J326" s="20"/>
      <c r="K326" s="20"/>
      <c r="L326" s="20"/>
      <c r="M326" s="20"/>
      <c r="N326" s="20"/>
      <c r="O326" s="20"/>
      <c r="P326" s="20"/>
      <c r="Q326" s="162"/>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row>
    <row r="327" spans="1:45" x14ac:dyDescent="0.25">
      <c r="A327" s="20"/>
      <c r="B327" s="20"/>
      <c r="C327" s="20"/>
      <c r="D327" s="20"/>
      <c r="E327" s="20"/>
      <c r="F327" s="20"/>
      <c r="G327" s="20"/>
      <c r="H327" s="20"/>
      <c r="I327" s="20"/>
      <c r="J327" s="20"/>
      <c r="K327" s="20"/>
      <c r="L327" s="20"/>
      <c r="M327" s="20"/>
      <c r="N327" s="20"/>
      <c r="O327" s="20"/>
      <c r="P327" s="20"/>
      <c r="Q327" s="162"/>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row>
    <row r="328" spans="1:45" x14ac:dyDescent="0.25">
      <c r="A328" s="20"/>
      <c r="B328" s="20"/>
      <c r="C328" s="20"/>
      <c r="D328" s="20"/>
      <c r="E328" s="20"/>
      <c r="F328" s="20"/>
      <c r="G328" s="20"/>
      <c r="H328" s="20"/>
      <c r="I328" s="20"/>
      <c r="J328" s="20"/>
      <c r="K328" s="20"/>
      <c r="L328" s="20"/>
      <c r="M328" s="20"/>
      <c r="N328" s="20"/>
      <c r="O328" s="20"/>
      <c r="P328" s="20"/>
      <c r="Q328" s="162"/>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row>
    <row r="329" spans="1:45" x14ac:dyDescent="0.25">
      <c r="A329" s="20"/>
      <c r="B329" s="20"/>
      <c r="C329" s="20"/>
      <c r="D329" s="20"/>
      <c r="E329" s="20"/>
      <c r="F329" s="20"/>
      <c r="G329" s="20"/>
      <c r="H329" s="20"/>
      <c r="I329" s="20"/>
      <c r="J329" s="20"/>
      <c r="K329" s="20"/>
      <c r="L329" s="20"/>
      <c r="M329" s="20"/>
      <c r="N329" s="20"/>
      <c r="O329" s="20"/>
      <c r="P329" s="20"/>
      <c r="Q329" s="162"/>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row>
    <row r="330" spans="1:45" x14ac:dyDescent="0.25">
      <c r="A330" s="20"/>
      <c r="B330" s="20"/>
      <c r="C330" s="20"/>
      <c r="D330" s="20"/>
      <c r="E330" s="20"/>
      <c r="F330" s="20"/>
      <c r="G330" s="20"/>
      <c r="H330" s="20"/>
      <c r="I330" s="20"/>
      <c r="J330" s="20"/>
      <c r="K330" s="20"/>
      <c r="L330" s="20"/>
      <c r="M330" s="20"/>
      <c r="N330" s="20"/>
      <c r="O330" s="20"/>
      <c r="P330" s="20"/>
      <c r="Q330" s="162"/>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row>
    <row r="331" spans="1:45" x14ac:dyDescent="0.25">
      <c r="A331" s="20"/>
      <c r="B331" s="20"/>
      <c r="C331" s="20"/>
      <c r="D331" s="20"/>
      <c r="E331" s="20"/>
      <c r="F331" s="20"/>
      <c r="G331" s="20"/>
      <c r="H331" s="20"/>
      <c r="I331" s="20"/>
      <c r="J331" s="20"/>
      <c r="K331" s="20"/>
      <c r="L331" s="20"/>
      <c r="M331" s="20"/>
      <c r="N331" s="20"/>
      <c r="O331" s="20"/>
      <c r="P331" s="20"/>
      <c r="Q331" s="162"/>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row>
    <row r="332" spans="1:45" x14ac:dyDescent="0.25">
      <c r="A332" s="20"/>
      <c r="B332" s="20"/>
      <c r="C332" s="20"/>
      <c r="D332" s="20"/>
      <c r="E332" s="20"/>
      <c r="F332" s="20"/>
      <c r="G332" s="20"/>
      <c r="H332" s="20"/>
      <c r="I332" s="20"/>
      <c r="J332" s="20"/>
      <c r="K332" s="20"/>
      <c r="L332" s="20"/>
      <c r="M332" s="20"/>
      <c r="N332" s="20"/>
      <c r="O332" s="20"/>
      <c r="P332" s="20"/>
      <c r="Q332" s="162"/>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row>
    <row r="333" spans="1:45" x14ac:dyDescent="0.25">
      <c r="A333" s="20"/>
      <c r="B333" s="20"/>
      <c r="C333" s="20"/>
      <c r="D333" s="20"/>
      <c r="E333" s="20"/>
      <c r="F333" s="20"/>
      <c r="G333" s="20"/>
      <c r="H333" s="20"/>
      <c r="I333" s="20"/>
      <c r="J333" s="20"/>
      <c r="K333" s="20"/>
      <c r="L333" s="20"/>
      <c r="M333" s="20"/>
      <c r="N333" s="20"/>
      <c r="O333" s="20"/>
      <c r="P333" s="20"/>
      <c r="Q333" s="162"/>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row>
    <row r="334" spans="1:45" x14ac:dyDescent="0.25">
      <c r="A334" s="20"/>
      <c r="B334" s="20"/>
      <c r="C334" s="20"/>
      <c r="D334" s="20"/>
      <c r="E334" s="20"/>
      <c r="F334" s="20"/>
      <c r="G334" s="20"/>
      <c r="H334" s="20"/>
      <c r="I334" s="20"/>
      <c r="J334" s="20"/>
      <c r="K334" s="20"/>
      <c r="L334" s="20"/>
      <c r="M334" s="20"/>
      <c r="N334" s="20"/>
      <c r="O334" s="20"/>
      <c r="P334" s="20"/>
      <c r="Q334" s="162"/>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row>
    <row r="335" spans="1:45" x14ac:dyDescent="0.25">
      <c r="A335" s="20"/>
      <c r="B335" s="20"/>
      <c r="C335" s="20"/>
      <c r="D335" s="20"/>
      <c r="E335" s="20"/>
      <c r="F335" s="20"/>
      <c r="G335" s="20"/>
      <c r="H335" s="20"/>
      <c r="I335" s="20"/>
      <c r="J335" s="20"/>
      <c r="K335" s="20"/>
      <c r="L335" s="20"/>
      <c r="M335" s="20"/>
      <c r="N335" s="20"/>
      <c r="O335" s="20"/>
      <c r="P335" s="20"/>
      <c r="Q335" s="162"/>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row>
    <row r="336" spans="1:45" x14ac:dyDescent="0.25">
      <c r="A336" s="20"/>
      <c r="B336" s="20"/>
      <c r="C336" s="20"/>
      <c r="D336" s="20"/>
      <c r="E336" s="20"/>
      <c r="F336" s="20"/>
      <c r="G336" s="20"/>
      <c r="H336" s="20"/>
      <c r="I336" s="20"/>
      <c r="J336" s="20"/>
      <c r="K336" s="20"/>
      <c r="L336" s="20"/>
      <c r="M336" s="20"/>
      <c r="N336" s="20"/>
      <c r="O336" s="20"/>
      <c r="P336" s="20"/>
      <c r="Q336" s="162"/>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row>
    <row r="337" spans="1:45" x14ac:dyDescent="0.25">
      <c r="A337" s="20"/>
      <c r="B337" s="20"/>
      <c r="C337" s="20"/>
      <c r="D337" s="20"/>
      <c r="E337" s="20"/>
      <c r="F337" s="20"/>
      <c r="G337" s="20"/>
      <c r="H337" s="20"/>
      <c r="I337" s="20"/>
      <c r="J337" s="20"/>
      <c r="K337" s="20"/>
      <c r="L337" s="20"/>
      <c r="M337" s="20"/>
      <c r="N337" s="20"/>
      <c r="O337" s="20"/>
      <c r="P337" s="20"/>
      <c r="Q337" s="162"/>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row>
    <row r="338" spans="1:45" x14ac:dyDescent="0.25">
      <c r="A338" s="20"/>
      <c r="B338" s="20"/>
      <c r="C338" s="20"/>
      <c r="D338" s="20"/>
      <c r="E338" s="20"/>
      <c r="F338" s="20"/>
      <c r="G338" s="20"/>
      <c r="H338" s="20"/>
      <c r="I338" s="20"/>
      <c r="J338" s="20"/>
      <c r="K338" s="20"/>
      <c r="L338" s="20"/>
      <c r="M338" s="20"/>
      <c r="N338" s="20"/>
      <c r="O338" s="20"/>
      <c r="P338" s="20"/>
      <c r="Q338" s="162"/>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row>
    <row r="339" spans="1:45" x14ac:dyDescent="0.25">
      <c r="A339" s="20"/>
      <c r="B339" s="20"/>
      <c r="C339" s="20"/>
      <c r="D339" s="20"/>
      <c r="E339" s="20"/>
      <c r="F339" s="20"/>
      <c r="G339" s="20"/>
      <c r="H339" s="20"/>
      <c r="I339" s="20"/>
      <c r="J339" s="20"/>
      <c r="K339" s="20"/>
      <c r="L339" s="20"/>
      <c r="M339" s="20"/>
      <c r="N339" s="20"/>
      <c r="O339" s="20"/>
      <c r="P339" s="20"/>
      <c r="Q339" s="162"/>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row>
    <row r="340" spans="1:45" x14ac:dyDescent="0.25">
      <c r="A340" s="20"/>
      <c r="B340" s="20"/>
      <c r="C340" s="20"/>
      <c r="D340" s="20"/>
      <c r="E340" s="20"/>
      <c r="F340" s="20"/>
      <c r="G340" s="20"/>
      <c r="H340" s="20"/>
      <c r="I340" s="20"/>
      <c r="J340" s="20"/>
      <c r="K340" s="20"/>
      <c r="L340" s="20"/>
      <c r="M340" s="20"/>
      <c r="N340" s="20"/>
      <c r="O340" s="20"/>
      <c r="P340" s="20"/>
      <c r="Q340" s="162"/>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row>
    <row r="341" spans="1:45" x14ac:dyDescent="0.25">
      <c r="A341" s="20"/>
      <c r="B341" s="20"/>
      <c r="C341" s="20"/>
      <c r="D341" s="20"/>
      <c r="E341" s="20"/>
      <c r="F341" s="20"/>
      <c r="G341" s="20"/>
      <c r="H341" s="20"/>
      <c r="I341" s="20"/>
      <c r="J341" s="20"/>
      <c r="K341" s="20"/>
      <c r="L341" s="20"/>
      <c r="M341" s="20"/>
      <c r="N341" s="20"/>
      <c r="O341" s="20"/>
      <c r="P341" s="20"/>
      <c r="Q341" s="162"/>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row>
    <row r="342" spans="1:45" x14ac:dyDescent="0.25">
      <c r="A342" s="20"/>
      <c r="B342" s="20"/>
      <c r="C342" s="20"/>
      <c r="D342" s="20"/>
      <c r="E342" s="20"/>
      <c r="F342" s="20"/>
      <c r="G342" s="20"/>
      <c r="H342" s="20"/>
      <c r="I342" s="20"/>
      <c r="J342" s="20"/>
      <c r="K342" s="20"/>
      <c r="L342" s="20"/>
      <c r="M342" s="20"/>
      <c r="N342" s="20"/>
      <c r="O342" s="20"/>
      <c r="P342" s="20"/>
      <c r="Q342" s="162"/>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row>
    <row r="343" spans="1:45" x14ac:dyDescent="0.25">
      <c r="A343" s="20"/>
      <c r="B343" s="20"/>
      <c r="C343" s="20"/>
      <c r="D343" s="20"/>
      <c r="E343" s="20"/>
      <c r="F343" s="20"/>
      <c r="G343" s="20"/>
      <c r="H343" s="20"/>
      <c r="I343" s="20"/>
      <c r="J343" s="20"/>
      <c r="K343" s="20"/>
      <c r="L343" s="20"/>
      <c r="M343" s="20"/>
      <c r="N343" s="20"/>
      <c r="O343" s="20"/>
      <c r="P343" s="20"/>
      <c r="Q343" s="162"/>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row>
    <row r="344" spans="1:45" x14ac:dyDescent="0.25">
      <c r="A344" s="20"/>
      <c r="B344" s="20"/>
      <c r="C344" s="20"/>
      <c r="D344" s="20"/>
      <c r="E344" s="20"/>
      <c r="F344" s="20"/>
      <c r="G344" s="20"/>
      <c r="H344" s="20"/>
      <c r="I344" s="20"/>
      <c r="J344" s="20"/>
      <c r="K344" s="20"/>
      <c r="L344" s="20"/>
      <c r="M344" s="20"/>
      <c r="N344" s="20"/>
      <c r="O344" s="20"/>
      <c r="P344" s="20"/>
      <c r="Q344" s="162"/>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row>
    <row r="345" spans="1:45" x14ac:dyDescent="0.25">
      <c r="A345" s="20"/>
      <c r="B345" s="20"/>
      <c r="C345" s="20"/>
      <c r="D345" s="20"/>
      <c r="E345" s="20"/>
      <c r="F345" s="20"/>
      <c r="G345" s="20"/>
      <c r="H345" s="20"/>
      <c r="I345" s="20"/>
      <c r="J345" s="20"/>
      <c r="K345" s="20"/>
      <c r="L345" s="20"/>
      <c r="M345" s="20"/>
      <c r="N345" s="20"/>
      <c r="O345" s="20"/>
      <c r="P345" s="20"/>
      <c r="Q345" s="162"/>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row>
    <row r="346" spans="1:45" x14ac:dyDescent="0.25">
      <c r="A346" s="20"/>
      <c r="B346" s="20"/>
      <c r="C346" s="20"/>
      <c r="D346" s="20"/>
      <c r="E346" s="20"/>
      <c r="F346" s="20"/>
      <c r="G346" s="20"/>
      <c r="H346" s="20"/>
      <c r="I346" s="20"/>
      <c r="J346" s="20"/>
      <c r="K346" s="20"/>
      <c r="L346" s="20"/>
      <c r="M346" s="20"/>
      <c r="N346" s="20"/>
      <c r="O346" s="20"/>
      <c r="P346" s="20"/>
      <c r="Q346" s="162"/>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row>
    <row r="347" spans="1:45" x14ac:dyDescent="0.25">
      <c r="A347" s="20"/>
      <c r="B347" s="20"/>
      <c r="C347" s="20"/>
      <c r="D347" s="20"/>
      <c r="E347" s="20"/>
      <c r="F347" s="20"/>
      <c r="G347" s="20"/>
      <c r="H347" s="20"/>
      <c r="I347" s="20"/>
      <c r="J347" s="20"/>
      <c r="K347" s="20"/>
      <c r="L347" s="20"/>
      <c r="M347" s="20"/>
      <c r="N347" s="20"/>
      <c r="O347" s="20"/>
      <c r="P347" s="20"/>
      <c r="Q347" s="162"/>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row>
    <row r="348" spans="1:45" x14ac:dyDescent="0.25">
      <c r="A348" s="20"/>
      <c r="B348" s="20"/>
      <c r="C348" s="20"/>
      <c r="D348" s="20"/>
      <c r="E348" s="20"/>
      <c r="F348" s="20"/>
      <c r="G348" s="20"/>
      <c r="H348" s="20"/>
      <c r="I348" s="20"/>
      <c r="J348" s="20"/>
      <c r="K348" s="20"/>
      <c r="L348" s="20"/>
      <c r="M348" s="20"/>
      <c r="N348" s="20"/>
      <c r="O348" s="20"/>
      <c r="P348" s="20"/>
      <c r="Q348" s="162"/>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row>
    <row r="349" spans="1:45" x14ac:dyDescent="0.25">
      <c r="A349" s="20"/>
      <c r="B349" s="20"/>
      <c r="C349" s="20"/>
      <c r="D349" s="20"/>
      <c r="E349" s="20"/>
      <c r="F349" s="20"/>
      <c r="G349" s="20"/>
      <c r="H349" s="20"/>
      <c r="I349" s="20"/>
      <c r="J349" s="20"/>
      <c r="K349" s="20"/>
      <c r="L349" s="20"/>
      <c r="M349" s="20"/>
      <c r="N349" s="20"/>
      <c r="O349" s="20"/>
      <c r="P349" s="20"/>
      <c r="Q349" s="162"/>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row>
    <row r="350" spans="1:45" x14ac:dyDescent="0.25">
      <c r="A350" s="20"/>
      <c r="B350" s="20"/>
      <c r="C350" s="20"/>
      <c r="D350" s="20"/>
      <c r="E350" s="20"/>
      <c r="F350" s="20"/>
      <c r="G350" s="20"/>
      <c r="H350" s="20"/>
      <c r="I350" s="20"/>
      <c r="J350" s="20"/>
      <c r="K350" s="20"/>
      <c r="L350" s="20"/>
      <c r="M350" s="20"/>
      <c r="N350" s="20"/>
      <c r="O350" s="20"/>
      <c r="P350" s="20"/>
      <c r="Q350" s="162"/>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row>
    <row r="351" spans="1:45" x14ac:dyDescent="0.25">
      <c r="A351" s="20"/>
      <c r="B351" s="20"/>
      <c r="C351" s="20"/>
      <c r="D351" s="20"/>
      <c r="E351" s="20"/>
      <c r="F351" s="20"/>
      <c r="G351" s="20"/>
      <c r="H351" s="20"/>
      <c r="I351" s="20"/>
      <c r="J351" s="20"/>
      <c r="K351" s="20"/>
      <c r="L351" s="20"/>
      <c r="M351" s="20"/>
      <c r="N351" s="20"/>
      <c r="O351" s="20"/>
      <c r="P351" s="20"/>
      <c r="Q351" s="162"/>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row>
    <row r="352" spans="1:45" x14ac:dyDescent="0.25">
      <c r="A352" s="20"/>
      <c r="B352" s="20"/>
      <c r="C352" s="20"/>
      <c r="D352" s="20"/>
      <c r="E352" s="20"/>
      <c r="F352" s="20"/>
      <c r="G352" s="20"/>
      <c r="H352" s="20"/>
      <c r="I352" s="20"/>
      <c r="J352" s="20"/>
      <c r="K352" s="20"/>
      <c r="L352" s="20"/>
      <c r="M352" s="20"/>
      <c r="N352" s="20"/>
      <c r="O352" s="20"/>
      <c r="P352" s="20"/>
      <c r="Q352" s="162"/>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row>
    <row r="353" spans="1:45" x14ac:dyDescent="0.25">
      <c r="A353" s="20"/>
      <c r="B353" s="20"/>
      <c r="C353" s="20"/>
      <c r="D353" s="20"/>
      <c r="E353" s="20"/>
      <c r="F353" s="20"/>
      <c r="G353" s="20"/>
      <c r="H353" s="20"/>
      <c r="I353" s="20"/>
      <c r="J353" s="20"/>
      <c r="K353" s="20"/>
      <c r="L353" s="20"/>
      <c r="M353" s="20"/>
      <c r="N353" s="20"/>
      <c r="O353" s="20"/>
      <c r="P353" s="20"/>
      <c r="Q353" s="162"/>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row>
    <row r="354" spans="1:45" x14ac:dyDescent="0.25">
      <c r="A354" s="20"/>
      <c r="B354" s="20"/>
      <c r="C354" s="20"/>
      <c r="D354" s="20"/>
      <c r="E354" s="20"/>
      <c r="F354" s="20"/>
      <c r="G354" s="20"/>
      <c r="H354" s="20"/>
      <c r="I354" s="20"/>
      <c r="J354" s="20"/>
      <c r="K354" s="20"/>
      <c r="L354" s="20"/>
      <c r="M354" s="20"/>
      <c r="N354" s="20"/>
      <c r="O354" s="20"/>
      <c r="P354" s="20"/>
      <c r="Q354" s="162"/>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row>
    <row r="355" spans="1:45" x14ac:dyDescent="0.25">
      <c r="A355" s="20"/>
      <c r="B355" s="20"/>
      <c r="C355" s="20"/>
      <c r="D355" s="20"/>
      <c r="E355" s="20"/>
      <c r="F355" s="20"/>
      <c r="G355" s="20"/>
      <c r="H355" s="20"/>
      <c r="I355" s="20"/>
      <c r="J355" s="20"/>
      <c r="K355" s="20"/>
      <c r="L355" s="20"/>
      <c r="M355" s="20"/>
      <c r="N355" s="20"/>
      <c r="O355" s="20"/>
      <c r="P355" s="20"/>
      <c r="Q355" s="162"/>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row>
    <row r="356" spans="1:45" x14ac:dyDescent="0.25">
      <c r="A356" s="20"/>
      <c r="B356" s="20"/>
      <c r="C356" s="20"/>
      <c r="D356" s="20"/>
      <c r="E356" s="20"/>
      <c r="F356" s="20"/>
      <c r="G356" s="20"/>
      <c r="H356" s="20"/>
      <c r="I356" s="20"/>
      <c r="J356" s="20"/>
      <c r="K356" s="20"/>
      <c r="L356" s="20"/>
      <c r="M356" s="20"/>
      <c r="N356" s="20"/>
      <c r="O356" s="20"/>
      <c r="P356" s="20"/>
      <c r="Q356" s="162"/>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row>
    <row r="357" spans="1:45" x14ac:dyDescent="0.25">
      <c r="A357" s="20"/>
      <c r="B357" s="20"/>
      <c r="C357" s="20"/>
      <c r="D357" s="20"/>
      <c r="E357" s="20"/>
      <c r="F357" s="20"/>
      <c r="G357" s="20"/>
      <c r="H357" s="20"/>
      <c r="I357" s="20"/>
      <c r="J357" s="20"/>
      <c r="K357" s="20"/>
      <c r="L357" s="20"/>
      <c r="M357" s="20"/>
      <c r="N357" s="20"/>
      <c r="O357" s="20"/>
      <c r="P357" s="20"/>
      <c r="Q357" s="162"/>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row>
    <row r="358" spans="1:45" x14ac:dyDescent="0.25">
      <c r="A358" s="20"/>
      <c r="B358" s="20"/>
      <c r="C358" s="20"/>
      <c r="D358" s="20"/>
      <c r="E358" s="20"/>
      <c r="F358" s="20"/>
      <c r="G358" s="20"/>
      <c r="H358" s="20"/>
      <c r="I358" s="20"/>
      <c r="J358" s="20"/>
      <c r="K358" s="20"/>
      <c r="L358" s="20"/>
      <c r="M358" s="20"/>
      <c r="N358" s="20"/>
      <c r="O358" s="20"/>
      <c r="P358" s="20"/>
      <c r="Q358" s="162"/>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row>
    <row r="359" spans="1:45" x14ac:dyDescent="0.25">
      <c r="A359" s="20"/>
      <c r="B359" s="20"/>
      <c r="C359" s="20"/>
      <c r="D359" s="20"/>
      <c r="E359" s="20"/>
      <c r="F359" s="20"/>
      <c r="G359" s="20"/>
      <c r="H359" s="20"/>
      <c r="I359" s="20"/>
      <c r="J359" s="20"/>
      <c r="K359" s="20"/>
      <c r="L359" s="20"/>
      <c r="M359" s="20"/>
      <c r="N359" s="20"/>
      <c r="O359" s="20"/>
      <c r="P359" s="20"/>
      <c r="Q359" s="162"/>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row>
    <row r="360" spans="1:45" x14ac:dyDescent="0.25">
      <c r="A360" s="20"/>
      <c r="B360" s="20"/>
      <c r="C360" s="20"/>
      <c r="D360" s="20"/>
      <c r="E360" s="20"/>
      <c r="F360" s="20"/>
      <c r="G360" s="20"/>
      <c r="H360" s="20"/>
      <c r="I360" s="20"/>
      <c r="J360" s="20"/>
      <c r="K360" s="20"/>
      <c r="L360" s="20"/>
      <c r="M360" s="20"/>
      <c r="N360" s="20"/>
      <c r="O360" s="20"/>
      <c r="P360" s="20"/>
      <c r="Q360" s="162"/>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row>
    <row r="361" spans="1:45" x14ac:dyDescent="0.25">
      <c r="A361" s="20"/>
      <c r="B361" s="20"/>
      <c r="C361" s="20"/>
      <c r="D361" s="20"/>
      <c r="E361" s="20"/>
      <c r="F361" s="20"/>
      <c r="G361" s="20"/>
      <c r="H361" s="20"/>
      <c r="I361" s="20"/>
      <c r="J361" s="20"/>
      <c r="K361" s="20"/>
      <c r="L361" s="20"/>
      <c r="M361" s="20"/>
      <c r="N361" s="20"/>
      <c r="O361" s="20"/>
      <c r="P361" s="20"/>
      <c r="Q361" s="162"/>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row>
    <row r="362" spans="1:45" x14ac:dyDescent="0.25">
      <c r="A362" s="20"/>
      <c r="B362" s="20"/>
      <c r="C362" s="20"/>
      <c r="D362" s="20"/>
      <c r="E362" s="20"/>
      <c r="F362" s="20"/>
      <c r="G362" s="20"/>
      <c r="H362" s="20"/>
      <c r="I362" s="20"/>
      <c r="J362" s="20"/>
      <c r="K362" s="20"/>
      <c r="L362" s="20"/>
      <c r="M362" s="20"/>
      <c r="N362" s="20"/>
      <c r="O362" s="20"/>
      <c r="P362" s="20"/>
      <c r="Q362" s="162"/>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row>
    <row r="363" spans="1:45" x14ac:dyDescent="0.25">
      <c r="A363" s="20"/>
      <c r="B363" s="20"/>
      <c r="C363" s="20"/>
      <c r="D363" s="20"/>
      <c r="E363" s="20"/>
      <c r="F363" s="20"/>
      <c r="G363" s="20"/>
      <c r="H363" s="20"/>
      <c r="I363" s="20"/>
      <c r="J363" s="20"/>
      <c r="K363" s="20"/>
      <c r="L363" s="20"/>
      <c r="M363" s="20"/>
      <c r="N363" s="20"/>
      <c r="O363" s="20"/>
      <c r="P363" s="20"/>
      <c r="Q363" s="162"/>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row>
    <row r="364" spans="1:45" x14ac:dyDescent="0.25">
      <c r="A364" s="20"/>
      <c r="B364" s="20"/>
      <c r="C364" s="20"/>
      <c r="D364" s="20"/>
      <c r="E364" s="20"/>
      <c r="F364" s="20"/>
      <c r="G364" s="20"/>
      <c r="H364" s="20"/>
      <c r="I364" s="20"/>
      <c r="J364" s="20"/>
      <c r="K364" s="20"/>
      <c r="L364" s="20"/>
      <c r="M364" s="20"/>
      <c r="N364" s="20"/>
      <c r="O364" s="20"/>
      <c r="P364" s="20"/>
      <c r="Q364" s="162"/>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row>
    <row r="365" spans="1:45" x14ac:dyDescent="0.25">
      <c r="A365" s="20"/>
      <c r="B365" s="20"/>
      <c r="C365" s="20"/>
      <c r="D365" s="20"/>
      <c r="E365" s="20"/>
      <c r="F365" s="20"/>
      <c r="G365" s="20"/>
      <c r="H365" s="20"/>
      <c r="I365" s="20"/>
      <c r="J365" s="20"/>
      <c r="K365" s="20"/>
      <c r="L365" s="20"/>
      <c r="M365" s="20"/>
      <c r="N365" s="20"/>
      <c r="O365" s="20"/>
      <c r="P365" s="20"/>
      <c r="Q365" s="162"/>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row>
    <row r="366" spans="1:45" x14ac:dyDescent="0.25">
      <c r="A366" s="20"/>
      <c r="B366" s="20"/>
      <c r="C366" s="20"/>
      <c r="D366" s="20"/>
      <c r="E366" s="20"/>
      <c r="F366" s="20"/>
      <c r="G366" s="20"/>
      <c r="H366" s="20"/>
      <c r="I366" s="20"/>
      <c r="J366" s="20"/>
      <c r="K366" s="20"/>
      <c r="L366" s="20"/>
      <c r="M366" s="20"/>
      <c r="N366" s="20"/>
      <c r="O366" s="20"/>
      <c r="P366" s="20"/>
      <c r="Q366" s="162"/>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row>
    <row r="367" spans="1:45" x14ac:dyDescent="0.25">
      <c r="A367" s="20"/>
      <c r="B367" s="20"/>
      <c r="C367" s="20"/>
      <c r="D367" s="20"/>
      <c r="E367" s="20"/>
      <c r="F367" s="20"/>
      <c r="G367" s="20"/>
      <c r="H367" s="20"/>
      <c r="I367" s="20"/>
      <c r="J367" s="20"/>
      <c r="K367" s="20"/>
      <c r="L367" s="20"/>
      <c r="M367" s="20"/>
      <c r="N367" s="20"/>
      <c r="O367" s="20"/>
      <c r="P367" s="20"/>
      <c r="Q367" s="162"/>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row>
    <row r="368" spans="1:45" x14ac:dyDescent="0.25">
      <c r="A368" s="20"/>
      <c r="B368" s="20"/>
      <c r="C368" s="20"/>
      <c r="D368" s="20"/>
      <c r="E368" s="20"/>
      <c r="F368" s="20"/>
      <c r="G368" s="20"/>
      <c r="H368" s="20"/>
      <c r="I368" s="20"/>
      <c r="J368" s="20"/>
      <c r="K368" s="20"/>
      <c r="L368" s="20"/>
      <c r="M368" s="20"/>
      <c r="N368" s="20"/>
      <c r="O368" s="20"/>
      <c r="P368" s="20"/>
      <c r="Q368" s="162"/>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row>
    <row r="369" spans="1:45" x14ac:dyDescent="0.25">
      <c r="A369" s="20"/>
      <c r="B369" s="20"/>
      <c r="C369" s="20"/>
      <c r="D369" s="20"/>
      <c r="E369" s="20"/>
      <c r="F369" s="20"/>
      <c r="G369" s="20"/>
      <c r="H369" s="20"/>
      <c r="I369" s="20"/>
      <c r="J369" s="20"/>
      <c r="K369" s="20"/>
      <c r="L369" s="20"/>
      <c r="M369" s="20"/>
      <c r="N369" s="20"/>
      <c r="O369" s="20"/>
      <c r="P369" s="20"/>
      <c r="Q369" s="162"/>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row>
    <row r="370" spans="1:45" x14ac:dyDescent="0.25">
      <c r="A370" s="20"/>
      <c r="B370" s="20"/>
      <c r="C370" s="20"/>
      <c r="D370" s="20"/>
      <c r="E370" s="20"/>
      <c r="F370" s="20"/>
      <c r="G370" s="20"/>
      <c r="H370" s="20"/>
      <c r="I370" s="20"/>
      <c r="J370" s="20"/>
      <c r="K370" s="20"/>
      <c r="L370" s="20"/>
      <c r="M370" s="20"/>
      <c r="N370" s="20"/>
      <c r="O370" s="20"/>
      <c r="P370" s="20"/>
      <c r="Q370" s="162"/>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row>
    <row r="371" spans="1:45" x14ac:dyDescent="0.25">
      <c r="A371" s="20"/>
      <c r="B371" s="20"/>
      <c r="C371" s="20"/>
      <c r="D371" s="20"/>
      <c r="E371" s="20"/>
      <c r="F371" s="20"/>
      <c r="G371" s="20"/>
      <c r="H371" s="20"/>
      <c r="I371" s="20"/>
      <c r="J371" s="20"/>
      <c r="K371" s="20"/>
      <c r="L371" s="20"/>
      <c r="M371" s="20"/>
      <c r="N371" s="20"/>
      <c r="O371" s="20"/>
      <c r="P371" s="20"/>
      <c r="Q371" s="162"/>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row>
    <row r="372" spans="1:45" x14ac:dyDescent="0.25">
      <c r="A372" s="20"/>
      <c r="B372" s="20"/>
      <c r="C372" s="20"/>
      <c r="D372" s="20"/>
      <c r="E372" s="20"/>
      <c r="F372" s="20"/>
      <c r="G372" s="20"/>
      <c r="H372" s="20"/>
      <c r="I372" s="20"/>
      <c r="J372" s="20"/>
      <c r="K372" s="20"/>
      <c r="L372" s="20"/>
      <c r="M372" s="20"/>
      <c r="N372" s="20"/>
      <c r="O372" s="20"/>
      <c r="P372" s="20"/>
      <c r="Q372" s="162"/>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row>
    <row r="373" spans="1:45" x14ac:dyDescent="0.25">
      <c r="A373" s="20"/>
      <c r="B373" s="20"/>
      <c r="C373" s="20"/>
      <c r="D373" s="20"/>
      <c r="E373" s="20"/>
      <c r="F373" s="20"/>
      <c r="G373" s="20"/>
      <c r="H373" s="20"/>
      <c r="I373" s="20"/>
      <c r="J373" s="20"/>
      <c r="K373" s="20"/>
      <c r="L373" s="20"/>
      <c r="M373" s="20"/>
      <c r="N373" s="20"/>
      <c r="O373" s="20"/>
      <c r="P373" s="20"/>
      <c r="Q373" s="162"/>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row>
    <row r="374" spans="1:45" x14ac:dyDescent="0.25">
      <c r="A374" s="20"/>
      <c r="B374" s="20"/>
      <c r="C374" s="20"/>
      <c r="D374" s="20"/>
      <c r="E374" s="20"/>
      <c r="F374" s="20"/>
      <c r="G374" s="20"/>
      <c r="H374" s="20"/>
      <c r="I374" s="20"/>
      <c r="J374" s="20"/>
      <c r="K374" s="20"/>
      <c r="L374" s="20"/>
      <c r="M374" s="20"/>
      <c r="N374" s="20"/>
      <c r="O374" s="20"/>
      <c r="P374" s="20"/>
      <c r="Q374" s="162"/>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row>
    <row r="375" spans="1:45" x14ac:dyDescent="0.25">
      <c r="A375" s="20"/>
      <c r="B375" s="20"/>
      <c r="C375" s="20"/>
      <c r="D375" s="20"/>
      <c r="E375" s="20"/>
      <c r="F375" s="20"/>
      <c r="G375" s="20"/>
      <c r="H375" s="20"/>
      <c r="I375" s="20"/>
      <c r="J375" s="20"/>
      <c r="K375" s="20"/>
      <c r="L375" s="20"/>
      <c r="M375" s="20"/>
      <c r="N375" s="20"/>
      <c r="O375" s="20"/>
      <c r="P375" s="20"/>
      <c r="Q375" s="162"/>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row>
    <row r="376" spans="1:45" x14ac:dyDescent="0.25">
      <c r="A376" s="20"/>
      <c r="B376" s="20"/>
      <c r="C376" s="20"/>
      <c r="D376" s="20"/>
      <c r="E376" s="20"/>
      <c r="F376" s="20"/>
      <c r="G376" s="20"/>
      <c r="H376" s="20"/>
      <c r="I376" s="20"/>
      <c r="J376" s="20"/>
      <c r="K376" s="20"/>
      <c r="L376" s="20"/>
      <c r="M376" s="20"/>
      <c r="N376" s="20"/>
      <c r="O376" s="20"/>
      <c r="P376" s="20"/>
      <c r="Q376" s="162"/>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row>
    <row r="377" spans="1:45" x14ac:dyDescent="0.25">
      <c r="A377" s="20"/>
      <c r="B377" s="20"/>
      <c r="C377" s="20"/>
      <c r="D377" s="20"/>
      <c r="E377" s="20"/>
      <c r="F377" s="20"/>
      <c r="G377" s="20"/>
      <c r="H377" s="20"/>
      <c r="I377" s="20"/>
      <c r="J377" s="20"/>
      <c r="K377" s="20"/>
      <c r="L377" s="20"/>
      <c r="M377" s="20"/>
      <c r="N377" s="20"/>
      <c r="O377" s="20"/>
      <c r="P377" s="20"/>
      <c r="Q377" s="162"/>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row>
    <row r="378" spans="1:45" x14ac:dyDescent="0.25">
      <c r="A378" s="20"/>
      <c r="B378" s="20"/>
      <c r="C378" s="20"/>
      <c r="D378" s="20"/>
      <c r="E378" s="20"/>
      <c r="F378" s="20"/>
      <c r="G378" s="20"/>
      <c r="H378" s="20"/>
      <c r="I378" s="20"/>
      <c r="J378" s="20"/>
      <c r="K378" s="20"/>
      <c r="L378" s="20"/>
      <c r="M378" s="20"/>
      <c r="N378" s="20"/>
      <c r="O378" s="20"/>
      <c r="P378" s="20"/>
      <c r="Q378" s="162"/>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row>
    <row r="379" spans="1:45" x14ac:dyDescent="0.25">
      <c r="A379" s="20"/>
      <c r="B379" s="20"/>
      <c r="C379" s="20"/>
      <c r="D379" s="20"/>
      <c r="E379" s="20"/>
      <c r="F379" s="20"/>
      <c r="G379" s="20"/>
      <c r="H379" s="20"/>
      <c r="I379" s="20"/>
      <c r="J379" s="20"/>
      <c r="K379" s="20"/>
      <c r="L379" s="20"/>
      <c r="M379" s="20"/>
      <c r="N379" s="20"/>
      <c r="O379" s="20"/>
      <c r="P379" s="20"/>
      <c r="Q379" s="162"/>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row>
    <row r="380" spans="1:45" x14ac:dyDescent="0.25">
      <c r="A380" s="20"/>
      <c r="B380" s="20"/>
      <c r="C380" s="20"/>
      <c r="D380" s="20"/>
      <c r="E380" s="20"/>
      <c r="F380" s="20"/>
      <c r="G380" s="20"/>
      <c r="H380" s="20"/>
      <c r="I380" s="20"/>
      <c r="J380" s="20"/>
      <c r="K380" s="20"/>
      <c r="L380" s="20"/>
      <c r="M380" s="20"/>
      <c r="N380" s="20"/>
      <c r="O380" s="20"/>
      <c r="P380" s="20"/>
      <c r="Q380" s="162"/>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row>
    <row r="381" spans="1:45" x14ac:dyDescent="0.25">
      <c r="A381" s="20"/>
      <c r="B381" s="20"/>
      <c r="C381" s="20"/>
      <c r="D381" s="20"/>
      <c r="E381" s="20"/>
      <c r="F381" s="20"/>
      <c r="G381" s="20"/>
      <c r="H381" s="20"/>
      <c r="I381" s="20"/>
      <c r="J381" s="20"/>
      <c r="K381" s="20"/>
      <c r="L381" s="20"/>
      <c r="M381" s="20"/>
      <c r="N381" s="20"/>
      <c r="O381" s="20"/>
      <c r="P381" s="20"/>
      <c r="Q381" s="162"/>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row>
    <row r="382" spans="1:45" x14ac:dyDescent="0.25">
      <c r="A382" s="20"/>
      <c r="B382" s="20"/>
      <c r="C382" s="20"/>
      <c r="D382" s="20"/>
      <c r="E382" s="20"/>
      <c r="F382" s="20"/>
      <c r="G382" s="20"/>
      <c r="H382" s="20"/>
      <c r="I382" s="20"/>
      <c r="J382" s="20"/>
      <c r="K382" s="20"/>
      <c r="L382" s="20"/>
      <c r="M382" s="20"/>
      <c r="N382" s="20"/>
      <c r="O382" s="20"/>
      <c r="P382" s="20"/>
      <c r="Q382" s="162"/>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row>
    <row r="383" spans="1:45" x14ac:dyDescent="0.25">
      <c r="A383" s="20"/>
      <c r="B383" s="20"/>
      <c r="C383" s="20"/>
      <c r="D383" s="20"/>
      <c r="E383" s="20"/>
      <c r="F383" s="20"/>
      <c r="G383" s="20"/>
      <c r="H383" s="20"/>
      <c r="I383" s="20"/>
      <c r="J383" s="20"/>
      <c r="K383" s="20"/>
      <c r="L383" s="20"/>
      <c r="M383" s="20"/>
      <c r="N383" s="20"/>
      <c r="O383" s="20"/>
      <c r="P383" s="20"/>
      <c r="Q383" s="162"/>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row>
    <row r="384" spans="1:45" x14ac:dyDescent="0.25">
      <c r="A384" s="20"/>
      <c r="B384" s="20"/>
      <c r="C384" s="20"/>
      <c r="D384" s="20"/>
      <c r="E384" s="20"/>
      <c r="F384" s="20"/>
      <c r="G384" s="20"/>
      <c r="H384" s="20"/>
      <c r="I384" s="20"/>
      <c r="J384" s="20"/>
      <c r="K384" s="20"/>
      <c r="L384" s="20"/>
      <c r="M384" s="20"/>
      <c r="N384" s="20"/>
      <c r="O384" s="20"/>
      <c r="P384" s="20"/>
      <c r="Q384" s="162"/>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row>
    <row r="385" spans="1:45" x14ac:dyDescent="0.25">
      <c r="A385" s="20"/>
      <c r="B385" s="20"/>
      <c r="C385" s="20"/>
      <c r="D385" s="20"/>
      <c r="E385" s="20"/>
      <c r="F385" s="20"/>
      <c r="G385" s="20"/>
      <c r="H385" s="20"/>
      <c r="I385" s="20"/>
      <c r="J385" s="20"/>
      <c r="K385" s="20"/>
      <c r="L385" s="20"/>
      <c r="M385" s="20"/>
      <c r="N385" s="20"/>
      <c r="O385" s="20"/>
      <c r="P385" s="20"/>
      <c r="Q385" s="162"/>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row>
    <row r="386" spans="1:45" x14ac:dyDescent="0.25">
      <c r="A386" s="20"/>
      <c r="B386" s="20"/>
      <c r="C386" s="20"/>
      <c r="D386" s="20"/>
      <c r="E386" s="20"/>
      <c r="F386" s="20"/>
      <c r="G386" s="20"/>
      <c r="H386" s="20"/>
      <c r="I386" s="20"/>
      <c r="J386" s="20"/>
      <c r="K386" s="20"/>
      <c r="L386" s="20"/>
      <c r="M386" s="20"/>
      <c r="N386" s="20"/>
      <c r="O386" s="20"/>
      <c r="P386" s="20"/>
      <c r="Q386" s="162"/>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row>
    <row r="387" spans="1:45" x14ac:dyDescent="0.25">
      <c r="A387" s="20"/>
      <c r="B387" s="20"/>
      <c r="C387" s="20"/>
      <c r="D387" s="20"/>
      <c r="E387" s="20"/>
      <c r="F387" s="20"/>
      <c r="G387" s="20"/>
      <c r="H387" s="20"/>
      <c r="I387" s="20"/>
      <c r="J387" s="20"/>
      <c r="K387" s="20"/>
      <c r="L387" s="20"/>
      <c r="M387" s="20"/>
      <c r="N387" s="20"/>
      <c r="O387" s="20"/>
      <c r="P387" s="20"/>
      <c r="Q387" s="162"/>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row>
    <row r="388" spans="1:45" x14ac:dyDescent="0.25">
      <c r="A388" s="20"/>
      <c r="B388" s="20"/>
      <c r="C388" s="20"/>
      <c r="D388" s="20"/>
      <c r="E388" s="20"/>
      <c r="F388" s="20"/>
      <c r="G388" s="20"/>
      <c r="H388" s="20"/>
      <c r="I388" s="20"/>
      <c r="J388" s="20"/>
      <c r="K388" s="20"/>
      <c r="L388" s="20"/>
      <c r="M388" s="20"/>
      <c r="N388" s="20"/>
      <c r="O388" s="20"/>
      <c r="P388" s="20"/>
      <c r="Q388" s="162"/>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row>
    <row r="389" spans="1:45" x14ac:dyDescent="0.25">
      <c r="A389" s="20"/>
      <c r="B389" s="20"/>
      <c r="C389" s="20"/>
      <c r="D389" s="20"/>
      <c r="E389" s="20"/>
      <c r="F389" s="20"/>
      <c r="G389" s="20"/>
      <c r="H389" s="20"/>
      <c r="I389" s="20"/>
      <c r="J389" s="20"/>
      <c r="K389" s="20"/>
      <c r="L389" s="20"/>
      <c r="M389" s="20"/>
      <c r="N389" s="20"/>
      <c r="O389" s="20"/>
      <c r="P389" s="20"/>
      <c r="Q389" s="162"/>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row>
    <row r="390" spans="1:45" x14ac:dyDescent="0.25">
      <c r="A390" s="20"/>
      <c r="B390" s="20"/>
      <c r="C390" s="20"/>
      <c r="D390" s="20"/>
      <c r="E390" s="20"/>
      <c r="F390" s="20"/>
      <c r="G390" s="20"/>
      <c r="H390" s="20"/>
      <c r="I390" s="20"/>
      <c r="J390" s="20"/>
      <c r="K390" s="20"/>
      <c r="L390" s="20"/>
      <c r="M390" s="20"/>
      <c r="N390" s="20"/>
      <c r="O390" s="20"/>
      <c r="P390" s="20"/>
      <c r="Q390" s="162"/>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row>
    <row r="391" spans="1:45" x14ac:dyDescent="0.25">
      <c r="A391" s="20"/>
      <c r="B391" s="20"/>
      <c r="C391" s="20"/>
      <c r="D391" s="20"/>
      <c r="E391" s="20"/>
      <c r="F391" s="20"/>
      <c r="G391" s="20"/>
      <c r="H391" s="20"/>
      <c r="I391" s="20"/>
      <c r="J391" s="20"/>
      <c r="K391" s="20"/>
      <c r="L391" s="20"/>
      <c r="M391" s="20"/>
      <c r="N391" s="20"/>
      <c r="O391" s="20"/>
      <c r="P391" s="20"/>
      <c r="Q391" s="162"/>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row>
    <row r="392" spans="1:45" x14ac:dyDescent="0.25">
      <c r="A392" s="20"/>
      <c r="B392" s="20"/>
      <c r="C392" s="20"/>
      <c r="D392" s="20"/>
      <c r="E392" s="20"/>
      <c r="F392" s="20"/>
      <c r="G392" s="20"/>
      <c r="H392" s="20"/>
      <c r="I392" s="20"/>
      <c r="J392" s="20"/>
      <c r="K392" s="20"/>
      <c r="L392" s="20"/>
      <c r="M392" s="20"/>
      <c r="N392" s="20"/>
      <c r="O392" s="20"/>
      <c r="P392" s="20"/>
      <c r="Q392" s="162"/>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row>
    <row r="393" spans="1:45" x14ac:dyDescent="0.25">
      <c r="A393" s="20"/>
      <c r="B393" s="20"/>
      <c r="C393" s="20"/>
      <c r="D393" s="20"/>
      <c r="E393" s="20"/>
      <c r="F393" s="20"/>
      <c r="G393" s="20"/>
      <c r="H393" s="20"/>
      <c r="I393" s="20"/>
      <c r="J393" s="20"/>
      <c r="K393" s="20"/>
      <c r="L393" s="20"/>
      <c r="M393" s="20"/>
      <c r="N393" s="20"/>
      <c r="O393" s="20"/>
      <c r="P393" s="20"/>
      <c r="Q393" s="162"/>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row>
    <row r="394" spans="1:45" x14ac:dyDescent="0.25">
      <c r="A394" s="20"/>
      <c r="B394" s="20"/>
      <c r="C394" s="20"/>
      <c r="D394" s="20"/>
      <c r="E394" s="20"/>
      <c r="F394" s="20"/>
      <c r="G394" s="20"/>
      <c r="H394" s="20"/>
      <c r="I394" s="20"/>
      <c r="J394" s="20"/>
      <c r="K394" s="20"/>
      <c r="L394" s="20"/>
      <c r="M394" s="20"/>
      <c r="N394" s="20"/>
      <c r="O394" s="20"/>
      <c r="P394" s="20"/>
      <c r="Q394" s="162"/>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row>
    <row r="395" spans="1:45" x14ac:dyDescent="0.25">
      <c r="A395" s="20"/>
      <c r="B395" s="20"/>
      <c r="C395" s="20"/>
      <c r="D395" s="20"/>
      <c r="E395" s="20"/>
      <c r="F395" s="20"/>
      <c r="G395" s="20"/>
      <c r="H395" s="20"/>
      <c r="I395" s="20"/>
      <c r="J395" s="20"/>
      <c r="K395" s="20"/>
      <c r="L395" s="20"/>
      <c r="M395" s="20"/>
      <c r="N395" s="20"/>
      <c r="O395" s="20"/>
      <c r="P395" s="20"/>
      <c r="Q395" s="162"/>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row>
    <row r="396" spans="1:45" x14ac:dyDescent="0.25">
      <c r="A396" s="20"/>
      <c r="B396" s="20"/>
      <c r="C396" s="20"/>
      <c r="D396" s="20"/>
      <c r="E396" s="20"/>
      <c r="F396" s="20"/>
      <c r="G396" s="20"/>
      <c r="H396" s="20"/>
      <c r="I396" s="20"/>
      <c r="J396" s="20"/>
      <c r="K396" s="20"/>
      <c r="L396" s="20"/>
      <c r="M396" s="20"/>
      <c r="N396" s="20"/>
      <c r="O396" s="20"/>
      <c r="P396" s="20"/>
      <c r="Q396" s="162"/>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row>
    <row r="397" spans="1:45" x14ac:dyDescent="0.25">
      <c r="A397" s="20"/>
      <c r="B397" s="20"/>
      <c r="C397" s="20"/>
      <c r="D397" s="20"/>
      <c r="E397" s="20"/>
      <c r="F397" s="20"/>
      <c r="G397" s="20"/>
      <c r="H397" s="20"/>
      <c r="I397" s="20"/>
      <c r="J397" s="20"/>
      <c r="K397" s="20"/>
      <c r="L397" s="20"/>
      <c r="M397" s="20"/>
      <c r="N397" s="20"/>
      <c r="O397" s="20"/>
      <c r="P397" s="20"/>
      <c r="Q397" s="162"/>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row>
    <row r="398" spans="1:45" x14ac:dyDescent="0.25">
      <c r="A398" s="20"/>
      <c r="B398" s="20"/>
      <c r="C398" s="20"/>
      <c r="D398" s="20"/>
      <c r="E398" s="20"/>
      <c r="F398" s="20"/>
      <c r="G398" s="20"/>
      <c r="H398" s="20"/>
      <c r="I398" s="20"/>
      <c r="J398" s="20"/>
      <c r="K398" s="20"/>
      <c r="L398" s="20"/>
      <c r="M398" s="20"/>
      <c r="N398" s="20"/>
      <c r="O398" s="20"/>
      <c r="P398" s="20"/>
      <c r="Q398" s="162"/>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row>
  </sheetData>
  <sheetProtection sheet="1" selectLockedCells="1" sort="0"/>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11" priority="3" operator="lessThan">
      <formula>0.9</formula>
    </cfRule>
    <cfRule type="cellIs" dxfId="10" priority="4" operator="greaterThanOrEqual">
      <formula>0.9</formula>
    </cfRule>
  </conditionalFormatting>
  <conditionalFormatting sqref="K6">
    <cfRule type="cellIs" dxfId="9" priority="1" operator="lessThan">
      <formula>0.9</formula>
    </cfRule>
    <cfRule type="cellIs" dxfId="8"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B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B00-000001000000}">
      <formula1>"1, 2, 3, 4"</formula1>
    </dataValidation>
    <dataValidation type="list" allowBlank="1" showInputMessage="1" showErrorMessage="1" sqref="A13:A88" xr:uid="{00000000-0002-0000-0B00-000002000000}">
      <formula1>"QRTP, TFC, In-Home, Facility- IC, TFC- IC"</formula1>
    </dataValidation>
    <dataValidation type="list" allowBlank="1" showInputMessage="1" showErrorMessage="1" sqref="S13:S88" xr:uid="{00000000-0002-0000-0B00-000003000000}">
      <formula1>"6 month, Discharge, 90 day- WISe"</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P354"/>
  <sheetViews>
    <sheetView showGridLines="0" topLeftCell="A76" workbookViewId="0">
      <selection activeCell="I95" sqref="I95:AE95"/>
    </sheetView>
  </sheetViews>
  <sheetFormatPr defaultRowHeight="15" x14ac:dyDescent="0.25"/>
  <cols>
    <col min="1" max="1" width="15.140625" customWidth="1"/>
    <col min="2" max="2" width="14.7109375" customWidth="1"/>
    <col min="9" max="9" width="7.5703125" customWidth="1"/>
    <col min="11" max="11" width="16.42578125" customWidth="1"/>
    <col min="13" max="13" width="7.42578125" customWidth="1"/>
    <col min="14" max="14" width="7.7109375" customWidth="1"/>
    <col min="15" max="15" width="29.5703125" customWidth="1"/>
    <col min="16" max="16" width="14.140625" customWidth="1"/>
    <col min="17" max="17" width="14.140625" style="2" customWidth="1"/>
    <col min="18" max="18" width="15.5703125" customWidth="1"/>
    <col min="19" max="19" width="15.28515625" customWidth="1"/>
    <col min="21" max="21" width="11.5703125" style="2" customWidth="1"/>
    <col min="22" max="22" width="10.28515625" style="2" customWidth="1"/>
    <col min="23" max="23" width="13.28515625" customWidth="1"/>
    <col min="24" max="24" width="15.5703125" customWidth="1"/>
    <col min="25" max="25" width="14.7109375" customWidth="1"/>
    <col min="26" max="26" width="59.28515625" customWidth="1"/>
    <col min="28" max="28" width="4.140625" hidden="1" customWidth="1"/>
    <col min="29" max="29" width="6.5703125" hidden="1" customWidth="1"/>
    <col min="30" max="30" width="0" hidden="1" customWidth="1"/>
    <col min="32" max="32" width="5.7109375" hidden="1" customWidth="1"/>
  </cols>
  <sheetData>
    <row r="1" spans="1:41" s="20" customFormat="1" ht="26.25" x14ac:dyDescent="0.4">
      <c r="C1" s="243" t="s">
        <v>79</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9.2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28.5" customHeight="1" x14ac:dyDescent="0.25">
      <c r="A4" s="108" t="s">
        <v>27</v>
      </c>
      <c r="B4" s="69">
        <v>1</v>
      </c>
      <c r="C4" s="37"/>
      <c r="D4" s="108" t="s">
        <v>75</v>
      </c>
      <c r="E4" s="69"/>
      <c r="F4" s="37"/>
      <c r="G4" s="37"/>
      <c r="H4" s="37"/>
      <c r="I4" s="355" t="s">
        <v>28</v>
      </c>
      <c r="J4" s="356"/>
      <c r="K4" s="360"/>
      <c r="L4" s="361"/>
      <c r="M4" s="361"/>
      <c r="N4" s="361"/>
      <c r="O4" s="361"/>
      <c r="P4" s="361"/>
      <c r="Q4" s="361"/>
      <c r="R4" s="361"/>
      <c r="S4" s="361"/>
      <c r="T4" s="361"/>
      <c r="U4" s="361"/>
      <c r="V4" s="361"/>
      <c r="W4" s="361"/>
      <c r="X4" s="361"/>
      <c r="Y4" s="361"/>
      <c r="Z4" s="362"/>
    </row>
    <row r="5" spans="1:41" s="20" customFormat="1" ht="30"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98">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39.75"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89</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6"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1"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1"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1"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1" s="20" customFormat="1" ht="17.25"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1"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1"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1"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1" s="37"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row>
    <row r="89" spans="1:41"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1"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1" s="20" customFormat="1" ht="30.7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1"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1" s="34" customFormat="1" ht="30.75"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1" s="20" customFormat="1" x14ac:dyDescent="0.25">
      <c r="A94" s="203"/>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1" s="20" customFormat="1" x14ac:dyDescent="0.25">
      <c r="A95" s="204"/>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1" s="20" customFormat="1" x14ac:dyDescent="0.25">
      <c r="A96" s="204"/>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1" s="20" customFormat="1" x14ac:dyDescent="0.25">
      <c r="A97" s="204"/>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1" s="20" customFormat="1" x14ac:dyDescent="0.25">
      <c r="A98" s="204"/>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1" s="20" customFormat="1" x14ac:dyDescent="0.25">
      <c r="A99" s="204"/>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1" s="20" customFormat="1" x14ac:dyDescent="0.25">
      <c r="A100" s="204"/>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1" s="20" customFormat="1" x14ac:dyDescent="0.25">
      <c r="A101" s="204"/>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row>
    <row r="102" spans="1:41" s="20" customFormat="1" x14ac:dyDescent="0.25">
      <c r="A102" s="204"/>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1" s="20" customFormat="1" x14ac:dyDescent="0.25">
      <c r="A103" s="204"/>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1" s="20" customFormat="1" x14ac:dyDescent="0.25">
      <c r="A104" s="204"/>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1" s="20" customFormat="1" x14ac:dyDescent="0.25">
      <c r="A105" s="204"/>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1" s="20" customFormat="1" x14ac:dyDescent="0.25">
      <c r="A106" s="204"/>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1" s="20" customFormat="1" x14ac:dyDescent="0.25">
      <c r="A107" s="204"/>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1" s="20" customFormat="1" x14ac:dyDescent="0.25">
      <c r="A108" s="204"/>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1" s="20" customFormat="1" x14ac:dyDescent="0.25">
      <c r="A109" s="204"/>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1" s="20" customFormat="1" x14ac:dyDescent="0.25">
      <c r="A110" s="204"/>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20" customFormat="1" x14ac:dyDescent="0.25">
      <c r="A111" s="204"/>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1" s="20" customFormat="1" x14ac:dyDescent="0.25">
      <c r="A112" s="204"/>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1" s="20" customFormat="1" x14ac:dyDescent="0.25">
      <c r="A113" s="204"/>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1" s="20" customFormat="1" x14ac:dyDescent="0.25">
      <c r="A114" s="204"/>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1" s="20" customFormat="1" x14ac:dyDescent="0.25">
      <c r="A115" s="204"/>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1" s="20" customFormat="1" x14ac:dyDescent="0.25">
      <c r="A116" s="204"/>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1" s="20" customFormat="1" x14ac:dyDescent="0.25">
      <c r="A117" s="204"/>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1" s="20" customFormat="1" x14ac:dyDescent="0.25">
      <c r="A118" s="202"/>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1" s="20" customFormat="1" x14ac:dyDescent="0.25">
      <c r="A119" s="201"/>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1" s="20" customFormat="1" x14ac:dyDescent="0.25">
      <c r="A120" s="201"/>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row>
    <row r="121" spans="1:41" s="20" customFormat="1" x14ac:dyDescent="0.25">
      <c r="A121" s="201"/>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row>
    <row r="122" spans="1:41" s="20" customFormat="1" x14ac:dyDescent="0.25">
      <c r="A122" s="201"/>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1" s="20" customFormat="1" x14ac:dyDescent="0.25">
      <c r="A123" s="201"/>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1" s="20" customFormat="1" x14ac:dyDescent="0.25">
      <c r="A124" s="201"/>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1" s="20" customFormat="1" x14ac:dyDescent="0.25">
      <c r="A125" s="201"/>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1" s="20" customFormat="1" x14ac:dyDescent="0.25">
      <c r="A126" s="201"/>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1" s="20" customFormat="1" x14ac:dyDescent="0.25">
      <c r="A127" s="201"/>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1" s="20" customFormat="1" x14ac:dyDescent="0.25">
      <c r="A128" s="201"/>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20" customFormat="1" x14ac:dyDescent="0.25">
      <c r="A129" s="201"/>
      <c r="B129" s="305"/>
      <c r="C129" s="305"/>
      <c r="D129" s="264"/>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20" customFormat="1" x14ac:dyDescent="0.25">
      <c r="A130" s="201"/>
      <c r="B130" s="305"/>
      <c r="C130" s="305"/>
      <c r="D130" s="264"/>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201"/>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201"/>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201"/>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201"/>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201"/>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201"/>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201"/>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201"/>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201"/>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201"/>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151" customFormat="1" x14ac:dyDescent="0.25">
      <c r="A141" s="201"/>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151" customFormat="1" x14ac:dyDescent="0.25">
      <c r="A142" s="201"/>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151" customFormat="1" x14ac:dyDescent="0.25">
      <c r="A143" s="201"/>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202"/>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2" s="20" customFormat="1" x14ac:dyDescent="0.25">
      <c r="A145" s="201"/>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2"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2"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42" x14ac:dyDescent="0.25">
      <c r="A148" s="20"/>
      <c r="B148" s="20"/>
      <c r="C148" s="20"/>
      <c r="D148" s="20"/>
      <c r="E148" s="20"/>
      <c r="F148" s="20"/>
      <c r="G148" s="20"/>
      <c r="H148" s="20"/>
      <c r="I148" s="20"/>
      <c r="J148" s="20"/>
      <c r="K148" s="20"/>
      <c r="L148" s="20"/>
      <c r="M148" s="20"/>
      <c r="N148" s="20"/>
      <c r="O148" s="20"/>
      <c r="P148" s="20"/>
      <c r="Q148" s="162"/>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row>
    <row r="149" spans="1:42" x14ac:dyDescent="0.25">
      <c r="A149" s="20"/>
      <c r="B149" s="20"/>
      <c r="C149" s="20"/>
      <c r="D149" s="20"/>
      <c r="E149" s="20"/>
      <c r="F149" s="20"/>
      <c r="G149" s="20"/>
      <c r="H149" s="20"/>
      <c r="I149" s="20"/>
      <c r="J149" s="20"/>
      <c r="K149" s="20"/>
      <c r="L149" s="20"/>
      <c r="M149" s="20"/>
      <c r="N149" s="20"/>
      <c r="O149" s="20"/>
      <c r="P149" s="20"/>
      <c r="Q149" s="162"/>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row>
    <row r="150" spans="1:42" x14ac:dyDescent="0.25">
      <c r="A150" s="20"/>
      <c r="B150" s="20"/>
      <c r="C150" s="20"/>
      <c r="D150" s="20"/>
      <c r="E150" s="20"/>
      <c r="F150" s="20"/>
      <c r="G150" s="20"/>
      <c r="H150" s="20"/>
      <c r="I150" s="20"/>
      <c r="J150" s="20"/>
      <c r="K150" s="20"/>
      <c r="L150" s="20"/>
      <c r="M150" s="20"/>
      <c r="N150" s="20"/>
      <c r="O150" s="20"/>
      <c r="P150" s="20"/>
      <c r="Q150" s="162"/>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row>
    <row r="151" spans="1:42" x14ac:dyDescent="0.25">
      <c r="A151" s="20"/>
      <c r="B151" s="20"/>
      <c r="C151" s="20"/>
      <c r="D151" s="20"/>
      <c r="E151" s="20"/>
      <c r="F151" s="20"/>
      <c r="G151" s="20"/>
      <c r="H151" s="20"/>
      <c r="I151" s="20"/>
      <c r="J151" s="20"/>
      <c r="K151" s="20"/>
      <c r="L151" s="20"/>
      <c r="M151" s="20"/>
      <c r="N151" s="20"/>
      <c r="O151" s="20"/>
      <c r="P151" s="20"/>
      <c r="Q151" s="162"/>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row r="152" spans="1:42" x14ac:dyDescent="0.25">
      <c r="A152" s="20"/>
      <c r="B152" s="20"/>
      <c r="C152" s="20"/>
      <c r="D152" s="20"/>
      <c r="E152" s="20"/>
      <c r="F152" s="20"/>
      <c r="G152" s="20"/>
      <c r="H152" s="20"/>
      <c r="I152" s="20"/>
      <c r="J152" s="20"/>
      <c r="K152" s="20"/>
      <c r="L152" s="20"/>
      <c r="M152" s="20"/>
      <c r="N152" s="20"/>
      <c r="O152" s="20"/>
      <c r="P152" s="20"/>
      <c r="Q152" s="162"/>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row>
    <row r="153" spans="1:42" x14ac:dyDescent="0.25">
      <c r="A153" s="20"/>
      <c r="B153" s="20"/>
      <c r="C153" s="20"/>
      <c r="D153" s="20"/>
      <c r="E153" s="20"/>
      <c r="F153" s="20"/>
      <c r="G153" s="20"/>
      <c r="H153" s="20"/>
      <c r="I153" s="20"/>
      <c r="J153" s="20"/>
      <c r="K153" s="20"/>
      <c r="L153" s="20"/>
      <c r="M153" s="20"/>
      <c r="N153" s="20"/>
      <c r="O153" s="20"/>
      <c r="P153" s="20"/>
      <c r="Q153" s="162"/>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spans="1:42" x14ac:dyDescent="0.25">
      <c r="A154" s="20"/>
      <c r="B154" s="20"/>
      <c r="C154" s="20"/>
      <c r="D154" s="20"/>
      <c r="E154" s="20"/>
      <c r="F154" s="20"/>
      <c r="G154" s="20"/>
      <c r="H154" s="20"/>
      <c r="I154" s="20"/>
      <c r="J154" s="20"/>
      <c r="K154" s="20"/>
      <c r="L154" s="20"/>
      <c r="M154" s="20"/>
      <c r="N154" s="20"/>
      <c r="O154" s="20"/>
      <c r="P154" s="20"/>
      <c r="Q154" s="162"/>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row>
    <row r="155" spans="1:42" x14ac:dyDescent="0.25">
      <c r="A155" s="20"/>
      <c r="B155" s="20"/>
      <c r="C155" s="20"/>
      <c r="D155" s="20"/>
      <c r="E155" s="20"/>
      <c r="F155" s="20"/>
      <c r="G155" s="20"/>
      <c r="H155" s="20"/>
      <c r="I155" s="20"/>
      <c r="J155" s="20"/>
      <c r="K155" s="20"/>
      <c r="L155" s="20"/>
      <c r="M155" s="20"/>
      <c r="N155" s="20"/>
      <c r="O155" s="20"/>
      <c r="P155" s="20"/>
      <c r="Q155" s="162"/>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row>
    <row r="156" spans="1:42" x14ac:dyDescent="0.25">
      <c r="A156" s="20"/>
      <c r="B156" s="20"/>
      <c r="C156" s="20"/>
      <c r="D156" s="20"/>
      <c r="E156" s="20"/>
      <c r="F156" s="20"/>
      <c r="G156" s="20"/>
      <c r="H156" s="20"/>
      <c r="I156" s="20"/>
      <c r="J156" s="20"/>
      <c r="K156" s="20"/>
      <c r="L156" s="20"/>
      <c r="M156" s="20"/>
      <c r="N156" s="20"/>
      <c r="O156" s="20"/>
      <c r="P156" s="20"/>
      <c r="Q156" s="162"/>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row>
    <row r="157" spans="1:42" x14ac:dyDescent="0.25">
      <c r="A157" s="20"/>
      <c r="B157" s="20"/>
      <c r="C157" s="20"/>
      <c r="D157" s="20"/>
      <c r="E157" s="20"/>
      <c r="F157" s="20"/>
      <c r="G157" s="20"/>
      <c r="H157" s="20"/>
      <c r="I157" s="20"/>
      <c r="J157" s="20"/>
      <c r="K157" s="20"/>
      <c r="L157" s="20"/>
      <c r="M157" s="20"/>
      <c r="N157" s="20"/>
      <c r="O157" s="20"/>
      <c r="P157" s="20"/>
      <c r="Q157" s="162"/>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row>
    <row r="158" spans="1:42" x14ac:dyDescent="0.25">
      <c r="A158" s="20"/>
      <c r="B158" s="20"/>
      <c r="C158" s="20"/>
      <c r="D158" s="20"/>
      <c r="E158" s="20"/>
      <c r="F158" s="20"/>
      <c r="G158" s="20"/>
      <c r="H158" s="20"/>
      <c r="I158" s="20"/>
      <c r="J158" s="20"/>
      <c r="K158" s="20"/>
      <c r="L158" s="20"/>
      <c r="M158" s="20"/>
      <c r="N158" s="20"/>
      <c r="O158" s="20"/>
      <c r="P158" s="20"/>
      <c r="Q158" s="162"/>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row>
    <row r="159" spans="1:42" x14ac:dyDescent="0.25">
      <c r="A159" s="20"/>
      <c r="B159" s="20"/>
      <c r="C159" s="20"/>
      <c r="D159" s="20"/>
      <c r="E159" s="20"/>
      <c r="F159" s="20"/>
      <c r="G159" s="20"/>
      <c r="H159" s="20"/>
      <c r="I159" s="20"/>
      <c r="J159" s="20"/>
      <c r="K159" s="20"/>
      <c r="L159" s="20"/>
      <c r="M159" s="20"/>
      <c r="N159" s="20"/>
      <c r="O159" s="20"/>
      <c r="P159" s="20"/>
      <c r="Q159" s="162"/>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row>
    <row r="160" spans="1:42" x14ac:dyDescent="0.25">
      <c r="A160" s="20"/>
      <c r="B160" s="20"/>
      <c r="C160" s="20"/>
      <c r="D160" s="20"/>
      <c r="E160" s="20"/>
      <c r="F160" s="20"/>
      <c r="G160" s="20"/>
      <c r="H160" s="20"/>
      <c r="I160" s="20"/>
      <c r="J160" s="20"/>
      <c r="K160" s="20"/>
      <c r="L160" s="20"/>
      <c r="M160" s="20"/>
      <c r="N160" s="20"/>
      <c r="O160" s="20"/>
      <c r="P160" s="20"/>
      <c r="Q160" s="162"/>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row>
    <row r="161" spans="1:42" x14ac:dyDescent="0.25">
      <c r="A161" s="20"/>
      <c r="B161" s="20"/>
      <c r="C161" s="20"/>
      <c r="D161" s="20"/>
      <c r="E161" s="20"/>
      <c r="F161" s="20"/>
      <c r="G161" s="20"/>
      <c r="H161" s="20"/>
      <c r="I161" s="20"/>
      <c r="J161" s="20"/>
      <c r="K161" s="20"/>
      <c r="L161" s="20"/>
      <c r="M161" s="20"/>
      <c r="N161" s="20"/>
      <c r="O161" s="20"/>
      <c r="P161" s="20"/>
      <c r="Q161" s="162"/>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row>
    <row r="162" spans="1:42" x14ac:dyDescent="0.25">
      <c r="A162" s="20"/>
      <c r="B162" s="20"/>
      <c r="C162" s="20"/>
      <c r="D162" s="20"/>
      <c r="E162" s="20"/>
      <c r="F162" s="20"/>
      <c r="G162" s="20"/>
      <c r="H162" s="20"/>
      <c r="I162" s="20"/>
      <c r="J162" s="20"/>
      <c r="K162" s="20"/>
      <c r="L162" s="20"/>
      <c r="M162" s="20"/>
      <c r="N162" s="20"/>
      <c r="O162" s="20"/>
      <c r="P162" s="20"/>
      <c r="Q162" s="162"/>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row>
    <row r="163" spans="1:42"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row>
    <row r="164" spans="1:42"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row>
    <row r="165" spans="1:42"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row>
    <row r="166" spans="1:42"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row>
    <row r="167" spans="1:42"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row>
    <row r="168" spans="1:42"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row>
    <row r="169" spans="1:42"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row>
    <row r="170" spans="1:42"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row>
    <row r="171" spans="1:42"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row>
    <row r="172" spans="1:42"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row>
    <row r="173" spans="1:42"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row>
    <row r="174" spans="1:42"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row>
    <row r="175" spans="1:42"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row>
    <row r="176" spans="1:42"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row>
    <row r="177" spans="1:42"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row>
    <row r="178" spans="1:42"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row>
    <row r="179" spans="1:42"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row>
    <row r="180" spans="1:42"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row>
    <row r="181" spans="1:42"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row>
    <row r="182" spans="1:42"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row>
    <row r="183" spans="1:42"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row>
    <row r="184" spans="1:42"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row>
    <row r="185" spans="1:42"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row>
    <row r="186" spans="1:42"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row>
    <row r="187" spans="1:42"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row>
    <row r="188" spans="1:42"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row>
    <row r="189" spans="1:42"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row>
    <row r="190" spans="1:42"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row>
    <row r="191" spans="1:42"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row>
    <row r="192" spans="1:42"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row>
    <row r="193" spans="1:42"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row>
    <row r="194" spans="1:42"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row>
    <row r="195" spans="1:42"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row>
    <row r="196" spans="1:42"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row>
    <row r="197" spans="1:42"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row>
    <row r="198" spans="1:42"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row>
    <row r="199" spans="1:42"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row>
    <row r="200" spans="1:42"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row>
    <row r="201" spans="1:42"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row>
    <row r="202" spans="1:42"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row>
    <row r="203" spans="1:42"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row>
    <row r="204" spans="1:42"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row>
    <row r="205" spans="1:42"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row>
    <row r="206" spans="1:42"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row>
    <row r="207" spans="1:42"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row>
    <row r="208" spans="1:42"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row>
    <row r="209" spans="1:42"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row>
    <row r="210" spans="1:42"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row>
    <row r="211" spans="1:42"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row>
    <row r="212" spans="1:42"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row>
    <row r="213" spans="1:42"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row>
    <row r="214" spans="1:42"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row>
    <row r="215" spans="1:42"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row>
    <row r="216" spans="1:42"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row>
    <row r="217" spans="1:42"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row>
    <row r="218" spans="1:42"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row>
    <row r="219" spans="1:42"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row>
    <row r="220" spans="1:42"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row>
    <row r="221" spans="1:42"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row>
    <row r="222" spans="1:42"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row>
    <row r="223" spans="1:42"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row>
    <row r="224" spans="1:42"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row>
    <row r="225" spans="1:42"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spans="1:42"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row>
    <row r="227" spans="1:42"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row>
    <row r="228" spans="1:42"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row>
    <row r="229" spans="1:42"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row>
    <row r="230" spans="1:42"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row>
    <row r="231" spans="1:42"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row>
    <row r="232" spans="1:42"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row>
    <row r="233" spans="1:42"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row>
    <row r="234" spans="1:42"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row>
    <row r="235" spans="1:42"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row>
    <row r="236" spans="1:42"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row>
    <row r="237" spans="1:42"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row>
    <row r="238" spans="1:42"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spans="1:42"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row>
    <row r="240" spans="1:42"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row>
    <row r="241" spans="1:42"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row>
    <row r="242" spans="1:42"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row>
    <row r="243" spans="1:42"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row>
    <row r="244" spans="1:42"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row>
    <row r="245" spans="1:42"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row>
    <row r="246" spans="1:42"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row>
    <row r="247" spans="1:42"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row>
    <row r="248" spans="1:42"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row>
    <row r="249" spans="1:42"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row>
    <row r="250" spans="1:42"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row>
    <row r="251" spans="1:42"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row>
    <row r="252" spans="1:42"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row>
    <row r="253" spans="1:42"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row>
    <row r="254" spans="1:42"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row>
    <row r="255" spans="1:42"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row>
    <row r="256" spans="1:42"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row>
    <row r="257" spans="1:42"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row>
    <row r="258" spans="1:42"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row>
    <row r="259" spans="1:42"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row>
    <row r="260" spans="1:42"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row>
    <row r="261" spans="1:42"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row>
    <row r="262" spans="1:42"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row>
    <row r="263" spans="1:42"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row>
    <row r="264" spans="1:42"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row>
    <row r="265" spans="1:42"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row>
    <row r="266" spans="1:42"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row>
    <row r="267" spans="1:42"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row>
    <row r="268" spans="1:42"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row>
    <row r="269" spans="1:42"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row>
    <row r="270" spans="1:42"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row>
    <row r="271" spans="1:42"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row>
    <row r="272" spans="1:42"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row>
    <row r="273" spans="1:42"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row>
    <row r="274" spans="1:42"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row>
    <row r="275" spans="1:42"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row>
    <row r="276" spans="1:42"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row>
    <row r="277" spans="1:42"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row>
    <row r="278" spans="1:42"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row>
    <row r="279" spans="1:42"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row>
    <row r="280" spans="1:42"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row>
    <row r="281" spans="1:42"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row>
    <row r="282" spans="1:42"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row>
    <row r="283" spans="1:42"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row>
    <row r="284" spans="1:42"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row>
    <row r="285" spans="1:42"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row>
    <row r="286" spans="1:42"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row>
    <row r="287" spans="1:42"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row>
    <row r="288" spans="1:42"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row>
    <row r="289" spans="1:42"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row>
    <row r="290" spans="1:42"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row>
    <row r="291" spans="1:42"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row>
    <row r="292" spans="1:42"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row>
    <row r="293" spans="1:42"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row>
    <row r="294" spans="1:42"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row>
    <row r="295" spans="1:42"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row>
    <row r="296" spans="1:42"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row>
    <row r="297" spans="1:42"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row>
    <row r="298" spans="1:42"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row>
    <row r="299" spans="1:42"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row>
    <row r="300" spans="1:42"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row>
    <row r="301" spans="1:42"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row>
    <row r="302" spans="1:42"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row>
    <row r="303" spans="1:42"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row>
    <row r="304" spans="1:42"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row>
    <row r="305" spans="1:42"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row>
    <row r="306" spans="1:42"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row>
    <row r="307" spans="1:42"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row>
    <row r="308" spans="1:42"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row>
    <row r="309" spans="1:42"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row>
    <row r="310" spans="1:42"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row>
    <row r="311" spans="1:42"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row>
    <row r="312" spans="1:42"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row>
    <row r="313" spans="1:42"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row>
    <row r="314" spans="1:42"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row>
    <row r="315" spans="1:42" x14ac:dyDescent="0.25">
      <c r="A315" s="20"/>
      <c r="B315" s="20"/>
      <c r="C315" s="20"/>
      <c r="D315" s="20"/>
      <c r="E315" s="20"/>
      <c r="F315" s="20"/>
      <c r="G315" s="20"/>
      <c r="H315" s="20"/>
      <c r="I315" s="20"/>
      <c r="J315" s="20"/>
      <c r="K315" s="20"/>
      <c r="L315" s="20"/>
      <c r="M315" s="20"/>
      <c r="N315" s="20"/>
      <c r="O315" s="20"/>
      <c r="P315" s="20"/>
      <c r="Q315" s="162"/>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row>
    <row r="316" spans="1:42" x14ac:dyDescent="0.25">
      <c r="A316" s="20"/>
      <c r="B316" s="20"/>
      <c r="C316" s="20"/>
      <c r="D316" s="20"/>
      <c r="E316" s="20"/>
      <c r="F316" s="20"/>
      <c r="G316" s="20"/>
      <c r="H316" s="20"/>
      <c r="I316" s="20"/>
      <c r="J316" s="20"/>
      <c r="K316" s="20"/>
      <c r="L316" s="20"/>
      <c r="M316" s="20"/>
      <c r="N316" s="20"/>
      <c r="O316" s="20"/>
      <c r="P316" s="20"/>
      <c r="Q316" s="162"/>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row>
    <row r="317" spans="1:42" x14ac:dyDescent="0.25">
      <c r="A317" s="20"/>
      <c r="B317" s="20"/>
      <c r="C317" s="20"/>
      <c r="D317" s="20"/>
      <c r="E317" s="20"/>
      <c r="F317" s="20"/>
      <c r="G317" s="20"/>
      <c r="H317" s="20"/>
      <c r="I317" s="20"/>
      <c r="J317" s="20"/>
      <c r="K317" s="20"/>
      <c r="L317" s="20"/>
      <c r="M317" s="20"/>
      <c r="N317" s="20"/>
      <c r="O317" s="20"/>
      <c r="P317" s="20"/>
      <c r="Q317" s="162"/>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row>
    <row r="318" spans="1:42" x14ac:dyDescent="0.25">
      <c r="A318" s="20"/>
      <c r="B318" s="20"/>
      <c r="C318" s="20"/>
      <c r="D318" s="20"/>
      <c r="E318" s="20"/>
      <c r="F318" s="20"/>
      <c r="G318" s="20"/>
      <c r="H318" s="20"/>
      <c r="I318" s="20"/>
      <c r="J318" s="20"/>
      <c r="K318" s="20"/>
      <c r="L318" s="20"/>
      <c r="M318" s="20"/>
      <c r="N318" s="20"/>
      <c r="O318" s="20"/>
      <c r="P318" s="20"/>
      <c r="Q318" s="162"/>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row>
    <row r="319" spans="1:42" x14ac:dyDescent="0.25">
      <c r="A319" s="20"/>
      <c r="B319" s="20"/>
      <c r="C319" s="20"/>
      <c r="D319" s="20"/>
      <c r="E319" s="20"/>
      <c r="F319" s="20"/>
      <c r="G319" s="20"/>
      <c r="H319" s="20"/>
      <c r="I319" s="20"/>
      <c r="J319" s="20"/>
      <c r="K319" s="20"/>
      <c r="L319" s="20"/>
      <c r="M319" s="20"/>
      <c r="N319" s="20"/>
      <c r="O319" s="20"/>
      <c r="P319" s="20"/>
      <c r="Q319" s="162"/>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row>
    <row r="320" spans="1:42" x14ac:dyDescent="0.25">
      <c r="A320" s="20"/>
      <c r="B320" s="20"/>
      <c r="C320" s="20"/>
      <c r="D320" s="20"/>
      <c r="E320" s="20"/>
      <c r="F320" s="20"/>
      <c r="G320" s="20"/>
      <c r="H320" s="20"/>
      <c r="I320" s="20"/>
      <c r="J320" s="20"/>
      <c r="K320" s="20"/>
      <c r="L320" s="20"/>
      <c r="M320" s="20"/>
      <c r="N320" s="20"/>
      <c r="O320" s="20"/>
      <c r="P320" s="20"/>
      <c r="Q320" s="162"/>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row>
    <row r="321" spans="1:42" x14ac:dyDescent="0.25">
      <c r="A321" s="20"/>
      <c r="B321" s="20"/>
      <c r="C321" s="20"/>
      <c r="D321" s="20"/>
      <c r="E321" s="20"/>
      <c r="F321" s="20"/>
      <c r="G321" s="20"/>
      <c r="H321" s="20"/>
      <c r="I321" s="20"/>
      <c r="J321" s="20"/>
      <c r="K321" s="20"/>
      <c r="L321" s="20"/>
      <c r="M321" s="20"/>
      <c r="N321" s="20"/>
      <c r="O321" s="20"/>
      <c r="P321" s="20"/>
      <c r="Q321" s="162"/>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row>
    <row r="322" spans="1:42" x14ac:dyDescent="0.25">
      <c r="A322" s="20"/>
      <c r="B322" s="20"/>
      <c r="C322" s="20"/>
      <c r="D322" s="20"/>
      <c r="E322" s="20"/>
      <c r="F322" s="20"/>
      <c r="G322" s="20"/>
      <c r="H322" s="20"/>
      <c r="I322" s="20"/>
      <c r="J322" s="20"/>
      <c r="K322" s="20"/>
      <c r="L322" s="20"/>
      <c r="M322" s="20"/>
      <c r="N322" s="20"/>
      <c r="O322" s="20"/>
      <c r="P322" s="20"/>
      <c r="Q322" s="162"/>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row>
    <row r="323" spans="1:42" x14ac:dyDescent="0.25">
      <c r="A323" s="20"/>
      <c r="B323" s="20"/>
      <c r="C323" s="20"/>
      <c r="D323" s="20"/>
      <c r="E323" s="20"/>
      <c r="F323" s="20"/>
      <c r="G323" s="20"/>
      <c r="H323" s="20"/>
      <c r="I323" s="20"/>
      <c r="J323" s="20"/>
      <c r="K323" s="20"/>
      <c r="L323" s="20"/>
      <c r="M323" s="20"/>
      <c r="N323" s="20"/>
      <c r="O323" s="20"/>
      <c r="P323" s="20"/>
      <c r="Q323" s="162"/>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row>
    <row r="324" spans="1:42" x14ac:dyDescent="0.25">
      <c r="A324" s="20"/>
      <c r="B324" s="20"/>
      <c r="C324" s="20"/>
      <c r="D324" s="20"/>
      <c r="E324" s="20"/>
      <c r="F324" s="20"/>
      <c r="G324" s="20"/>
      <c r="H324" s="20"/>
      <c r="I324" s="20"/>
      <c r="J324" s="20"/>
      <c r="K324" s="20"/>
      <c r="L324" s="20"/>
      <c r="M324" s="20"/>
      <c r="N324" s="20"/>
      <c r="O324" s="20"/>
      <c r="P324" s="20"/>
      <c r="Q324" s="162"/>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row>
    <row r="325" spans="1:42" x14ac:dyDescent="0.25">
      <c r="A325" s="20"/>
      <c r="B325" s="20"/>
      <c r="C325" s="20"/>
      <c r="D325" s="20"/>
      <c r="E325" s="20"/>
      <c r="F325" s="20"/>
      <c r="G325" s="20"/>
      <c r="H325" s="20"/>
      <c r="I325" s="20"/>
      <c r="J325" s="20"/>
      <c r="K325" s="20"/>
      <c r="L325" s="20"/>
      <c r="M325" s="20"/>
      <c r="N325" s="20"/>
      <c r="O325" s="20"/>
      <c r="P325" s="20"/>
      <c r="Q325" s="162"/>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row>
    <row r="326" spans="1:42" x14ac:dyDescent="0.25">
      <c r="A326" s="20"/>
      <c r="B326" s="20"/>
      <c r="C326" s="20"/>
      <c r="D326" s="20"/>
      <c r="E326" s="20"/>
      <c r="F326" s="20"/>
      <c r="G326" s="20"/>
      <c r="H326" s="20"/>
      <c r="I326" s="20"/>
      <c r="J326" s="20"/>
      <c r="K326" s="20"/>
      <c r="L326" s="20"/>
      <c r="M326" s="20"/>
      <c r="N326" s="20"/>
      <c r="O326" s="20"/>
      <c r="P326" s="20"/>
      <c r="Q326" s="162"/>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row>
    <row r="327" spans="1:42" x14ac:dyDescent="0.25">
      <c r="A327" s="20"/>
      <c r="B327" s="20"/>
      <c r="C327" s="20"/>
      <c r="D327" s="20"/>
      <c r="E327" s="20"/>
      <c r="F327" s="20"/>
      <c r="G327" s="20"/>
      <c r="H327" s="20"/>
      <c r="I327" s="20"/>
      <c r="J327" s="20"/>
      <c r="K327" s="20"/>
      <c r="L327" s="20"/>
      <c r="M327" s="20"/>
      <c r="N327" s="20"/>
      <c r="O327" s="20"/>
      <c r="P327" s="20"/>
      <c r="Q327" s="162"/>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row>
    <row r="328" spans="1:42" x14ac:dyDescent="0.25">
      <c r="A328" s="20"/>
      <c r="B328" s="20"/>
      <c r="C328" s="20"/>
      <c r="D328" s="20"/>
      <c r="E328" s="20"/>
      <c r="F328" s="20"/>
      <c r="G328" s="20"/>
      <c r="H328" s="20"/>
      <c r="I328" s="20"/>
      <c r="J328" s="20"/>
      <c r="K328" s="20"/>
      <c r="L328" s="20"/>
      <c r="M328" s="20"/>
      <c r="N328" s="20"/>
      <c r="O328" s="20"/>
      <c r="P328" s="20"/>
      <c r="Q328" s="162"/>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row>
    <row r="329" spans="1:42" x14ac:dyDescent="0.25">
      <c r="A329" s="20"/>
      <c r="B329" s="20"/>
      <c r="C329" s="20"/>
      <c r="D329" s="20"/>
      <c r="E329" s="20"/>
      <c r="F329" s="20"/>
      <c r="G329" s="20"/>
      <c r="H329" s="20"/>
      <c r="I329" s="20"/>
      <c r="J329" s="20"/>
      <c r="K329" s="20"/>
      <c r="L329" s="20"/>
      <c r="M329" s="20"/>
      <c r="N329" s="20"/>
      <c r="O329" s="20"/>
      <c r="P329" s="20"/>
      <c r="Q329" s="162"/>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row>
    <row r="330" spans="1:42" x14ac:dyDescent="0.25">
      <c r="A330" s="20"/>
      <c r="B330" s="20"/>
      <c r="C330" s="20"/>
      <c r="D330" s="20"/>
      <c r="E330" s="20"/>
      <c r="F330" s="20"/>
      <c r="G330" s="20"/>
      <c r="H330" s="20"/>
      <c r="I330" s="20"/>
      <c r="J330" s="20"/>
      <c r="K330" s="20"/>
      <c r="L330" s="20"/>
      <c r="M330" s="20"/>
      <c r="N330" s="20"/>
      <c r="O330" s="20"/>
      <c r="P330" s="20"/>
      <c r="Q330" s="162"/>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row>
    <row r="331" spans="1:42" x14ac:dyDescent="0.25">
      <c r="A331" s="20"/>
      <c r="B331" s="20"/>
      <c r="C331" s="20"/>
      <c r="D331" s="20"/>
      <c r="E331" s="20"/>
      <c r="F331" s="20"/>
      <c r="G331" s="20"/>
      <c r="H331" s="20"/>
      <c r="I331" s="20"/>
      <c r="J331" s="20"/>
      <c r="K331" s="20"/>
      <c r="L331" s="20"/>
      <c r="M331" s="20"/>
      <c r="N331" s="20"/>
      <c r="O331" s="20"/>
      <c r="P331" s="20"/>
      <c r="Q331" s="162"/>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row>
    <row r="332" spans="1:42" x14ac:dyDescent="0.25">
      <c r="A332" s="20"/>
      <c r="B332" s="20"/>
      <c r="C332" s="20"/>
      <c r="D332" s="20"/>
      <c r="E332" s="20"/>
      <c r="F332" s="20"/>
      <c r="G332" s="20"/>
      <c r="H332" s="20"/>
      <c r="I332" s="20"/>
      <c r="J332" s="20"/>
      <c r="K332" s="20"/>
      <c r="L332" s="20"/>
      <c r="M332" s="20"/>
      <c r="N332" s="20"/>
      <c r="O332" s="20"/>
      <c r="P332" s="20"/>
      <c r="Q332" s="162"/>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row>
    <row r="333" spans="1:42" x14ac:dyDescent="0.25">
      <c r="A333" s="20"/>
      <c r="B333" s="20"/>
      <c r="C333" s="20"/>
      <c r="D333" s="20"/>
      <c r="E333" s="20"/>
      <c r="F333" s="20"/>
      <c r="G333" s="20"/>
      <c r="H333" s="20"/>
      <c r="I333" s="20"/>
      <c r="J333" s="20"/>
      <c r="K333" s="20"/>
      <c r="L333" s="20"/>
      <c r="M333" s="20"/>
      <c r="N333" s="20"/>
      <c r="O333" s="20"/>
      <c r="P333" s="20"/>
      <c r="Q333" s="162"/>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row>
    <row r="334" spans="1:42" x14ac:dyDescent="0.25">
      <c r="A334" s="20"/>
      <c r="B334" s="20"/>
      <c r="C334" s="20"/>
      <c r="D334" s="20"/>
      <c r="E334" s="20"/>
      <c r="F334" s="20"/>
      <c r="G334" s="20"/>
      <c r="H334" s="20"/>
      <c r="I334" s="20"/>
      <c r="J334" s="20"/>
      <c r="K334" s="20"/>
      <c r="L334" s="20"/>
      <c r="M334" s="20"/>
      <c r="N334" s="20"/>
      <c r="O334" s="20"/>
      <c r="P334" s="20"/>
      <c r="Q334" s="162"/>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row>
    <row r="335" spans="1:42" x14ac:dyDescent="0.25">
      <c r="A335" s="20"/>
      <c r="B335" s="20"/>
      <c r="C335" s="20"/>
      <c r="D335" s="20"/>
      <c r="E335" s="20"/>
      <c r="F335" s="20"/>
      <c r="G335" s="20"/>
      <c r="H335" s="20"/>
      <c r="I335" s="20"/>
      <c r="J335" s="20"/>
      <c r="K335" s="20"/>
      <c r="L335" s="20"/>
      <c r="M335" s="20"/>
      <c r="N335" s="20"/>
      <c r="O335" s="20"/>
      <c r="P335" s="20"/>
      <c r="Q335" s="162"/>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row>
    <row r="336" spans="1:42" x14ac:dyDescent="0.25">
      <c r="A336" s="20"/>
      <c r="B336" s="20"/>
      <c r="C336" s="20"/>
      <c r="D336" s="20"/>
      <c r="E336" s="20"/>
      <c r="F336" s="20"/>
      <c r="G336" s="20"/>
      <c r="H336" s="20"/>
      <c r="I336" s="20"/>
      <c r="J336" s="20"/>
      <c r="K336" s="20"/>
      <c r="L336" s="20"/>
      <c r="M336" s="20"/>
      <c r="N336" s="20"/>
      <c r="O336" s="20"/>
      <c r="P336" s="20"/>
      <c r="Q336" s="162"/>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row>
    <row r="337" spans="1:42" x14ac:dyDescent="0.25">
      <c r="A337" s="20"/>
      <c r="B337" s="20"/>
      <c r="C337" s="20"/>
      <c r="D337" s="20"/>
      <c r="E337" s="20"/>
      <c r="F337" s="20"/>
      <c r="G337" s="20"/>
      <c r="H337" s="20"/>
      <c r="I337" s="20"/>
      <c r="J337" s="20"/>
      <c r="K337" s="20"/>
      <c r="L337" s="20"/>
      <c r="M337" s="20"/>
      <c r="N337" s="20"/>
      <c r="O337" s="20"/>
      <c r="P337" s="20"/>
      <c r="Q337" s="162"/>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row>
    <row r="338" spans="1:42" x14ac:dyDescent="0.25">
      <c r="A338" s="20"/>
      <c r="B338" s="20"/>
      <c r="C338" s="20"/>
      <c r="D338" s="20"/>
      <c r="E338" s="20"/>
      <c r="F338" s="20"/>
      <c r="G338" s="20"/>
      <c r="H338" s="20"/>
      <c r="I338" s="20"/>
      <c r="J338" s="20"/>
      <c r="K338" s="20"/>
      <c r="L338" s="20"/>
      <c r="M338" s="20"/>
      <c r="N338" s="20"/>
      <c r="O338" s="20"/>
      <c r="P338" s="20"/>
      <c r="Q338" s="162"/>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row>
    <row r="339" spans="1:42" x14ac:dyDescent="0.25">
      <c r="A339" s="20"/>
      <c r="B339" s="20"/>
      <c r="C339" s="20"/>
      <c r="D339" s="20"/>
      <c r="E339" s="20"/>
      <c r="F339" s="20"/>
      <c r="G339" s="20"/>
      <c r="H339" s="20"/>
      <c r="I339" s="20"/>
      <c r="J339" s="20"/>
      <c r="K339" s="20"/>
      <c r="L339" s="20"/>
      <c r="M339" s="20"/>
      <c r="N339" s="20"/>
      <c r="O339" s="20"/>
      <c r="P339" s="20"/>
      <c r="Q339" s="162"/>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row>
    <row r="340" spans="1:42" x14ac:dyDescent="0.25">
      <c r="A340" s="20"/>
      <c r="B340" s="20"/>
      <c r="C340" s="20"/>
      <c r="D340" s="20"/>
      <c r="E340" s="20"/>
      <c r="F340" s="20"/>
      <c r="G340" s="20"/>
      <c r="H340" s="20"/>
      <c r="I340" s="20"/>
      <c r="J340" s="20"/>
      <c r="K340" s="20"/>
      <c r="L340" s="20"/>
      <c r="M340" s="20"/>
      <c r="N340" s="20"/>
      <c r="O340" s="20"/>
      <c r="P340" s="20"/>
      <c r="Q340" s="162"/>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row>
    <row r="341" spans="1:42" x14ac:dyDescent="0.25">
      <c r="A341" s="20"/>
      <c r="B341" s="20"/>
      <c r="C341" s="20"/>
      <c r="D341" s="20"/>
      <c r="E341" s="20"/>
      <c r="F341" s="20"/>
      <c r="G341" s="20"/>
      <c r="H341" s="20"/>
      <c r="I341" s="20"/>
      <c r="J341" s="20"/>
      <c r="K341" s="20"/>
      <c r="L341" s="20"/>
      <c r="M341" s="20"/>
      <c r="N341" s="20"/>
      <c r="O341" s="20"/>
      <c r="P341" s="20"/>
      <c r="Q341" s="162"/>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row>
    <row r="342" spans="1:42" x14ac:dyDescent="0.25">
      <c r="A342" s="20"/>
      <c r="B342" s="20"/>
      <c r="C342" s="20"/>
      <c r="D342" s="20"/>
      <c r="E342" s="20"/>
      <c r="F342" s="20"/>
      <c r="G342" s="20"/>
      <c r="H342" s="20"/>
      <c r="I342" s="20"/>
      <c r="J342" s="20"/>
      <c r="K342" s="20"/>
      <c r="L342" s="20"/>
      <c r="M342" s="20"/>
      <c r="N342" s="20"/>
      <c r="O342" s="20"/>
      <c r="P342" s="20"/>
      <c r="Q342" s="162"/>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row>
    <row r="343" spans="1:42" x14ac:dyDescent="0.25">
      <c r="A343" s="20"/>
      <c r="B343" s="20"/>
      <c r="C343" s="20"/>
      <c r="D343" s="20"/>
      <c r="E343" s="20"/>
      <c r="F343" s="20"/>
      <c r="G343" s="20"/>
      <c r="H343" s="20"/>
      <c r="I343" s="20"/>
      <c r="J343" s="20"/>
      <c r="K343" s="20"/>
      <c r="L343" s="20"/>
      <c r="M343" s="20"/>
      <c r="N343" s="20"/>
      <c r="O343" s="20"/>
      <c r="P343" s="20"/>
      <c r="Q343" s="162"/>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row>
    <row r="344" spans="1:42" x14ac:dyDescent="0.25">
      <c r="A344" s="20"/>
      <c r="B344" s="20"/>
      <c r="C344" s="20"/>
      <c r="D344" s="20"/>
      <c r="E344" s="20"/>
      <c r="F344" s="20"/>
      <c r="G344" s="20"/>
      <c r="H344" s="20"/>
      <c r="I344" s="20"/>
      <c r="J344" s="20"/>
      <c r="K344" s="20"/>
      <c r="L344" s="20"/>
      <c r="M344" s="20"/>
      <c r="N344" s="20"/>
      <c r="O344" s="20"/>
      <c r="P344" s="20"/>
      <c r="Q344" s="162"/>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row>
    <row r="345" spans="1:42" x14ac:dyDescent="0.25">
      <c r="A345" s="20"/>
      <c r="B345" s="20"/>
      <c r="C345" s="20"/>
      <c r="D345" s="20"/>
      <c r="E345" s="20"/>
      <c r="F345" s="20"/>
      <c r="G345" s="20"/>
      <c r="H345" s="20"/>
      <c r="I345" s="20"/>
      <c r="J345" s="20"/>
      <c r="K345" s="20"/>
      <c r="L345" s="20"/>
      <c r="M345" s="20"/>
      <c r="N345" s="20"/>
      <c r="O345" s="20"/>
      <c r="P345" s="20"/>
      <c r="Q345" s="162"/>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row>
    <row r="346" spans="1:42" x14ac:dyDescent="0.25">
      <c r="A346" s="20"/>
      <c r="B346" s="20"/>
      <c r="C346" s="20"/>
      <c r="D346" s="20"/>
      <c r="E346" s="20"/>
      <c r="F346" s="20"/>
      <c r="G346" s="20"/>
      <c r="H346" s="20"/>
      <c r="I346" s="20"/>
      <c r="J346" s="20"/>
      <c r="K346" s="20"/>
      <c r="L346" s="20"/>
      <c r="M346" s="20"/>
      <c r="N346" s="20"/>
      <c r="O346" s="20"/>
      <c r="P346" s="20"/>
      <c r="Q346" s="162"/>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row>
    <row r="347" spans="1:42" x14ac:dyDescent="0.25">
      <c r="A347" s="20"/>
      <c r="B347" s="20"/>
      <c r="C347" s="20"/>
      <c r="D347" s="20"/>
      <c r="E347" s="20"/>
      <c r="F347" s="20"/>
      <c r="G347" s="20"/>
      <c r="H347" s="20"/>
      <c r="I347" s="20"/>
      <c r="J347" s="20"/>
      <c r="K347" s="20"/>
      <c r="L347" s="20"/>
      <c r="M347" s="20"/>
      <c r="N347" s="20"/>
      <c r="O347" s="20"/>
      <c r="P347" s="20"/>
      <c r="Q347" s="162"/>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row>
    <row r="348" spans="1:42" x14ac:dyDescent="0.25">
      <c r="A348" s="20"/>
      <c r="B348" s="20"/>
      <c r="C348" s="20"/>
      <c r="D348" s="20"/>
      <c r="E348" s="20"/>
      <c r="F348" s="20"/>
      <c r="G348" s="20"/>
      <c r="H348" s="20"/>
      <c r="I348" s="20"/>
      <c r="J348" s="20"/>
      <c r="K348" s="20"/>
      <c r="L348" s="20"/>
      <c r="M348" s="20"/>
      <c r="N348" s="20"/>
      <c r="O348" s="20"/>
      <c r="P348" s="20"/>
      <c r="Q348" s="162"/>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row>
    <row r="349" spans="1:42" x14ac:dyDescent="0.25">
      <c r="A349" s="20"/>
      <c r="B349" s="20"/>
      <c r="C349" s="20"/>
      <c r="D349" s="20"/>
      <c r="E349" s="20"/>
      <c r="F349" s="20"/>
      <c r="G349" s="20"/>
      <c r="H349" s="20"/>
      <c r="I349" s="20"/>
      <c r="J349" s="20"/>
      <c r="K349" s="20"/>
      <c r="L349" s="20"/>
      <c r="M349" s="20"/>
      <c r="N349" s="20"/>
      <c r="O349" s="20"/>
      <c r="P349" s="20"/>
      <c r="Q349" s="162"/>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row>
    <row r="350" spans="1:42" x14ac:dyDescent="0.25">
      <c r="A350" s="20"/>
      <c r="B350" s="20"/>
      <c r="C350" s="20"/>
      <c r="D350" s="20"/>
      <c r="E350" s="20"/>
      <c r="F350" s="20"/>
      <c r="G350" s="20"/>
      <c r="H350" s="20"/>
      <c r="I350" s="20"/>
      <c r="J350" s="20"/>
      <c r="K350" s="20"/>
      <c r="L350" s="20"/>
      <c r="M350" s="20"/>
      <c r="N350" s="20"/>
      <c r="O350" s="20"/>
      <c r="P350" s="20"/>
      <c r="Q350" s="162"/>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row>
    <row r="351" spans="1:42" x14ac:dyDescent="0.25">
      <c r="A351" s="20"/>
      <c r="B351" s="20"/>
      <c r="C351" s="20"/>
      <c r="D351" s="20"/>
      <c r="E351" s="20"/>
      <c r="F351" s="20"/>
      <c r="G351" s="20"/>
      <c r="H351" s="20"/>
      <c r="I351" s="20"/>
      <c r="J351" s="20"/>
      <c r="K351" s="20"/>
      <c r="L351" s="20"/>
      <c r="M351" s="20"/>
      <c r="N351" s="20"/>
      <c r="O351" s="20"/>
      <c r="P351" s="20"/>
      <c r="Q351" s="162"/>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row>
    <row r="352" spans="1:42" x14ac:dyDescent="0.25">
      <c r="A352" s="20"/>
      <c r="B352" s="20"/>
      <c r="C352" s="20"/>
      <c r="D352" s="20"/>
      <c r="E352" s="20"/>
      <c r="F352" s="20"/>
      <c r="G352" s="20"/>
      <c r="H352" s="20"/>
      <c r="I352" s="20"/>
      <c r="J352" s="20"/>
      <c r="K352" s="20"/>
      <c r="L352" s="20"/>
      <c r="M352" s="20"/>
      <c r="N352" s="20"/>
      <c r="O352" s="20"/>
      <c r="P352" s="20"/>
      <c r="Q352" s="162"/>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row>
    <row r="353" spans="1:42" x14ac:dyDescent="0.25">
      <c r="A353" s="20"/>
      <c r="B353" s="20"/>
      <c r="C353" s="20"/>
      <c r="D353" s="20"/>
      <c r="E353" s="20"/>
      <c r="F353" s="20"/>
      <c r="G353" s="20"/>
      <c r="H353" s="20"/>
      <c r="I353" s="20"/>
      <c r="J353" s="20"/>
      <c r="K353" s="20"/>
      <c r="L353" s="20"/>
      <c r="M353" s="20"/>
      <c r="N353" s="20"/>
      <c r="O353" s="20"/>
      <c r="P353" s="20"/>
      <c r="Q353" s="162"/>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row>
    <row r="354" spans="1:42" x14ac:dyDescent="0.25">
      <c r="A354" s="20"/>
      <c r="B354" s="20"/>
      <c r="C354" s="20"/>
      <c r="D354" s="20"/>
      <c r="E354" s="20"/>
      <c r="F354" s="20"/>
      <c r="G354" s="20"/>
      <c r="H354" s="20"/>
      <c r="I354" s="20"/>
      <c r="J354" s="20"/>
      <c r="K354" s="20"/>
      <c r="L354" s="20"/>
      <c r="M354" s="20"/>
      <c r="N354" s="20"/>
      <c r="O354" s="20"/>
      <c r="P354" s="20"/>
      <c r="Q354" s="162"/>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row>
  </sheetData>
  <sheetProtection algorithmName="SHA-512" hashValue="l7Byd7PvEbBJ5tkD+ATAt0jHRDSi6cE+eFFI8p/D0w8UgfXiUc8gUxOo5TIQLXIeZHlEcHxfUYF/Gmbj7hmw0g==" saltValue="UA/+J0qbSVa4xdggS2EaOA==" spinCount="100000" sheet="1" selectLockedCells="1" sort="0"/>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7" priority="3" operator="lessThan">
      <formula>0.9</formula>
    </cfRule>
    <cfRule type="cellIs" dxfId="6" priority="4" operator="greaterThanOrEqual">
      <formula>0.9</formula>
    </cfRule>
  </conditionalFormatting>
  <conditionalFormatting sqref="K6">
    <cfRule type="cellIs" dxfId="5" priority="1" operator="lessThan">
      <formula>0.9</formula>
    </cfRule>
    <cfRule type="cellIs" dxfId="4"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C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C00-000001000000}">
      <formula1>"1, 2, 3, 4"</formula1>
    </dataValidation>
    <dataValidation type="list" allowBlank="1" showInputMessage="1" showErrorMessage="1" sqref="A13:A88" xr:uid="{00000000-0002-0000-0C00-000002000000}">
      <formula1>"QRTP, TFC, In-Home, Facility- IC, TFC- IC"</formula1>
    </dataValidation>
    <dataValidation type="list" allowBlank="1" showInputMessage="1" showErrorMessage="1" sqref="S13:S88" xr:uid="{00000000-0002-0000-0C00-000003000000}">
      <formula1>"6 month, Discharge, 90 day- WISe"</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R400"/>
  <sheetViews>
    <sheetView showGridLines="0" tabSelected="1" topLeftCell="A3" workbookViewId="0">
      <selection activeCell="A128" sqref="A128"/>
    </sheetView>
  </sheetViews>
  <sheetFormatPr defaultRowHeight="15" x14ac:dyDescent="0.25"/>
  <cols>
    <col min="1" max="1" width="13.7109375" customWidth="1"/>
    <col min="2" max="2" width="13.140625" customWidth="1"/>
    <col min="7" max="7" width="6.5703125" customWidth="1"/>
    <col min="9" max="9" width="6.5703125" customWidth="1"/>
    <col min="11" max="11" width="15.28515625" customWidth="1"/>
    <col min="13" max="13" width="5.5703125" customWidth="1"/>
    <col min="15" max="15" width="31.42578125" customWidth="1"/>
    <col min="16" max="16" width="15.42578125" customWidth="1"/>
    <col min="17" max="17" width="15.42578125" style="2" customWidth="1"/>
    <col min="18" max="18" width="14.85546875" customWidth="1"/>
    <col min="19" max="19" width="15.28515625" customWidth="1"/>
    <col min="21" max="21" width="10.5703125" style="2" customWidth="1"/>
    <col min="22" max="22" width="12.28515625" style="2" customWidth="1"/>
    <col min="23" max="23" width="10.5703125" customWidth="1"/>
    <col min="24" max="24" width="11" customWidth="1"/>
    <col min="25" max="25" width="12.140625" customWidth="1"/>
    <col min="26" max="26" width="62.28515625" customWidth="1"/>
    <col min="27" max="27" width="9.140625" customWidth="1"/>
    <col min="28" max="28" width="7" customWidth="1"/>
    <col min="29" max="29" width="7.140625" hidden="1" customWidth="1"/>
    <col min="30" max="30" width="8.28515625" customWidth="1"/>
    <col min="32" max="32" width="8" hidden="1" customWidth="1"/>
  </cols>
  <sheetData>
    <row r="1" spans="1:41" s="20" customFormat="1" ht="26.25" x14ac:dyDescent="0.4">
      <c r="C1" s="243" t="s">
        <v>80</v>
      </c>
      <c r="D1" s="243"/>
      <c r="E1" s="243"/>
      <c r="F1" s="243"/>
      <c r="G1" s="243"/>
      <c r="H1" s="243"/>
      <c r="I1" s="243"/>
      <c r="J1" s="243"/>
      <c r="K1" s="243"/>
      <c r="L1" s="243"/>
      <c r="M1" s="243"/>
      <c r="N1" s="243"/>
      <c r="O1" s="243"/>
      <c r="P1" s="243"/>
      <c r="Q1" s="243"/>
      <c r="R1" s="243"/>
      <c r="S1" s="243"/>
      <c r="T1" s="243"/>
      <c r="U1" s="243"/>
      <c r="V1" s="243"/>
      <c r="W1" s="243"/>
      <c r="X1" s="243"/>
      <c r="Y1" s="105"/>
      <c r="Z1" s="105"/>
    </row>
    <row r="2" spans="1:41" s="20" customFormat="1" ht="25.5" customHeight="1" x14ac:dyDescent="0.25">
      <c r="A2" s="67" t="s">
        <v>3</v>
      </c>
      <c r="B2" s="316" t="str">
        <f>' October 2020'!B2:F2</f>
        <v>Doug's BRS Shack</v>
      </c>
      <c r="C2" s="317"/>
      <c r="D2" s="317"/>
      <c r="E2" s="317"/>
      <c r="F2" s="317"/>
      <c r="G2" s="318"/>
      <c r="Q2" s="162"/>
    </row>
    <row r="3" spans="1:41" s="20" customFormat="1" ht="18.75" x14ac:dyDescent="0.25">
      <c r="A3" s="68"/>
      <c r="B3" s="123"/>
      <c r="C3" s="123"/>
      <c r="D3" s="123"/>
      <c r="E3" s="123"/>
      <c r="F3" s="123"/>
      <c r="G3" s="123"/>
      <c r="H3" s="38"/>
      <c r="Q3" s="162"/>
    </row>
    <row r="4" spans="1:41" s="20" customFormat="1" ht="30" x14ac:dyDescent="0.25">
      <c r="A4" s="108" t="s">
        <v>27</v>
      </c>
      <c r="B4" s="69">
        <v>1</v>
      </c>
      <c r="C4" s="37"/>
      <c r="D4" s="108" t="s">
        <v>75</v>
      </c>
      <c r="E4" s="69"/>
      <c r="F4" s="37"/>
      <c r="G4" s="37"/>
      <c r="H4" s="37"/>
      <c r="I4" s="355" t="s">
        <v>28</v>
      </c>
      <c r="J4" s="356"/>
      <c r="K4" s="360"/>
      <c r="L4" s="361"/>
      <c r="M4" s="361"/>
      <c r="N4" s="361"/>
      <c r="O4" s="361"/>
      <c r="P4" s="361"/>
      <c r="Q4" s="361"/>
      <c r="R4" s="361"/>
      <c r="S4" s="361"/>
      <c r="T4" s="361"/>
      <c r="U4" s="361"/>
      <c r="V4" s="361"/>
      <c r="W4" s="361"/>
      <c r="X4" s="361"/>
      <c r="Y4" s="361"/>
      <c r="Z4" s="362"/>
    </row>
    <row r="5" spans="1:41" s="20" customFormat="1" ht="31.5" customHeight="1" thickBot="1" x14ac:dyDescent="0.3">
      <c r="A5" s="77"/>
      <c r="B5" s="68"/>
      <c r="C5" s="38"/>
      <c r="D5" s="38"/>
      <c r="E5" s="38"/>
      <c r="F5" s="77"/>
      <c r="G5" s="38"/>
      <c r="J5" s="74"/>
      <c r="K5" s="76"/>
      <c r="L5" s="76"/>
      <c r="M5" s="76"/>
      <c r="N5" s="76"/>
      <c r="O5" s="76"/>
      <c r="P5" s="76"/>
      <c r="Q5" s="76"/>
      <c r="R5" s="76"/>
      <c r="S5" s="76"/>
      <c r="T5" s="76"/>
      <c r="U5" s="76"/>
      <c r="V5" s="76"/>
      <c r="W5" s="76"/>
      <c r="X5" s="76"/>
      <c r="Y5" s="76"/>
      <c r="Z5" s="76"/>
    </row>
    <row r="6" spans="1:41" s="20" customFormat="1" x14ac:dyDescent="0.25">
      <c r="A6" s="77"/>
      <c r="B6" s="275" t="s">
        <v>110</v>
      </c>
      <c r="C6" s="338"/>
      <c r="D6" s="197">
        <f>COUNTIF(A13:B88, "In-Home")</f>
        <v>0</v>
      </c>
      <c r="E6" s="38"/>
      <c r="F6" s="77"/>
      <c r="G6" s="38"/>
      <c r="H6" s="266" t="s">
        <v>7</v>
      </c>
      <c r="I6" s="267"/>
      <c r="J6" s="267"/>
      <c r="K6" s="85" t="str">
        <f>IF(P6=0,"0",P7/(P6-P9))</f>
        <v>0</v>
      </c>
      <c r="L6" s="86"/>
      <c r="M6" s="86"/>
      <c r="N6" s="289" t="s">
        <v>8</v>
      </c>
      <c r="O6" s="291"/>
      <c r="P6" s="78">
        <f>COUNT(K13:K88)+COUNT(F94:G145)</f>
        <v>0</v>
      </c>
      <c r="Q6" s="175"/>
      <c r="R6" s="289" t="s">
        <v>40</v>
      </c>
      <c r="S6" s="290"/>
      <c r="T6" s="291"/>
      <c r="U6" s="87">
        <f>COUNT(Y13:Y88)</f>
        <v>0</v>
      </c>
      <c r="V6" s="76"/>
      <c r="W6" s="76"/>
      <c r="X6" s="76"/>
    </row>
    <row r="7" spans="1:41" s="20" customFormat="1" x14ac:dyDescent="0.25">
      <c r="A7" s="77"/>
      <c r="B7" s="277" t="s">
        <v>111</v>
      </c>
      <c r="C7" s="339"/>
      <c r="D7" s="198">
        <f>COUNTIF(A13:B88, "TFC")</f>
        <v>0</v>
      </c>
      <c r="E7" s="38"/>
      <c r="F7" s="77"/>
      <c r="G7" s="38"/>
      <c r="H7" s="268" t="s">
        <v>43</v>
      </c>
      <c r="I7" s="269"/>
      <c r="J7" s="269"/>
      <c r="K7" s="88">
        <f>(K10-D6)/B4</f>
        <v>0</v>
      </c>
      <c r="L7" s="86"/>
      <c r="M7" s="86"/>
      <c r="N7" s="292" t="s">
        <v>42</v>
      </c>
      <c r="O7" s="293"/>
      <c r="P7" s="89">
        <f>COUNT(K13:K88)</f>
        <v>0</v>
      </c>
      <c r="Q7" s="84"/>
      <c r="R7" s="281" t="s">
        <v>66</v>
      </c>
      <c r="S7" s="282"/>
      <c r="T7" s="283"/>
      <c r="U7" s="95">
        <f>AC90</f>
        <v>0</v>
      </c>
      <c r="V7" s="76"/>
      <c r="W7" s="76"/>
      <c r="X7" s="76"/>
    </row>
    <row r="8" spans="1:41" s="20" customFormat="1" ht="15.75" thickBot="1" x14ac:dyDescent="0.3">
      <c r="A8" s="77"/>
      <c r="B8" s="279" t="s">
        <v>112</v>
      </c>
      <c r="C8" s="340"/>
      <c r="D8" s="199">
        <f>COUNTIF(A13:B88, "QRTP")</f>
        <v>0</v>
      </c>
      <c r="E8" s="38"/>
      <c r="F8" s="77"/>
      <c r="G8" s="38"/>
      <c r="H8" s="268" t="s">
        <v>44</v>
      </c>
      <c r="I8" s="269"/>
      <c r="J8" s="269"/>
      <c r="K8" s="88" t="str">
        <f>IF(U6="0","0%",AD91)</f>
        <v/>
      </c>
      <c r="L8" s="86"/>
      <c r="M8" s="86"/>
      <c r="N8" s="292" t="s">
        <v>41</v>
      </c>
      <c r="O8" s="293"/>
      <c r="P8" s="91">
        <f>P6-P7</f>
        <v>0</v>
      </c>
      <c r="Q8" s="84"/>
      <c r="R8" s="281" t="s">
        <v>36</v>
      </c>
      <c r="S8" s="282"/>
      <c r="T8" s="283"/>
      <c r="U8" s="90">
        <f>COUNT(P13:P89)</f>
        <v>0</v>
      </c>
      <c r="V8" s="76"/>
      <c r="W8" s="76"/>
      <c r="X8" s="76"/>
    </row>
    <row r="9" spans="1:41" s="20" customFormat="1" ht="15.75" thickBot="1" x14ac:dyDescent="0.3">
      <c r="A9" s="77"/>
      <c r="B9" s="68"/>
      <c r="C9" s="38"/>
      <c r="D9" s="38"/>
      <c r="E9" s="38"/>
      <c r="F9" s="77"/>
      <c r="G9" s="38"/>
      <c r="H9" s="270" t="s">
        <v>46</v>
      </c>
      <c r="I9" s="271"/>
      <c r="J9" s="271"/>
      <c r="K9" s="97">
        <f>COUNT(L13:M88)</f>
        <v>0</v>
      </c>
      <c r="L9" s="86"/>
      <c r="M9" s="86"/>
      <c r="N9" s="279" t="s">
        <v>69</v>
      </c>
      <c r="O9" s="280"/>
      <c r="P9" s="92">
        <f>AF146</f>
        <v>0</v>
      </c>
      <c r="Q9" s="84"/>
      <c r="R9" s="272" t="s">
        <v>38</v>
      </c>
      <c r="S9" s="321"/>
      <c r="T9" s="273"/>
      <c r="U9" s="93">
        <f>COUNT(R13:R88)</f>
        <v>0</v>
      </c>
      <c r="V9" s="76"/>
      <c r="W9" s="76"/>
      <c r="X9" s="76"/>
    </row>
    <row r="10" spans="1:41" s="20" customFormat="1" ht="15.75" thickBot="1" x14ac:dyDescent="0.3">
      <c r="A10" s="77"/>
      <c r="B10" s="68"/>
      <c r="C10" s="38"/>
      <c r="D10" s="38"/>
      <c r="E10" s="38"/>
      <c r="F10" s="77"/>
      <c r="G10" s="38"/>
      <c r="H10" s="272" t="s">
        <v>68</v>
      </c>
      <c r="I10" s="321"/>
      <c r="J10" s="273"/>
      <c r="K10" s="116">
        <f>K9-U6</f>
        <v>0</v>
      </c>
      <c r="L10" s="76"/>
      <c r="M10" s="76"/>
      <c r="N10" s="76"/>
      <c r="O10" s="76"/>
      <c r="P10" s="76"/>
      <c r="Q10" s="76"/>
      <c r="R10" s="76"/>
      <c r="S10" s="76"/>
      <c r="T10" s="76"/>
      <c r="U10" s="76"/>
      <c r="V10" s="76"/>
      <c r="W10" s="76"/>
      <c r="X10" s="76"/>
      <c r="Y10" s="76"/>
      <c r="Z10" s="76"/>
    </row>
    <row r="11" spans="1:41" s="20" customFormat="1" ht="26.25" x14ac:dyDescent="0.4">
      <c r="B11" s="274" t="s">
        <v>45</v>
      </c>
      <c r="C11" s="274"/>
      <c r="D11" s="274"/>
      <c r="E11" s="274"/>
      <c r="F11" s="274"/>
      <c r="G11" s="274"/>
      <c r="Q11" s="162"/>
    </row>
    <row r="12" spans="1:41" s="20" customFormat="1" ht="39" customHeight="1" x14ac:dyDescent="0.25">
      <c r="A12" s="70" t="s">
        <v>24</v>
      </c>
      <c r="B12" s="153" t="s">
        <v>103</v>
      </c>
      <c r="C12" s="322" t="s">
        <v>0</v>
      </c>
      <c r="D12" s="322"/>
      <c r="E12" s="322"/>
      <c r="F12" s="322"/>
      <c r="G12" s="322"/>
      <c r="H12" s="286" t="s">
        <v>1</v>
      </c>
      <c r="I12" s="288"/>
      <c r="J12" s="70" t="s">
        <v>9</v>
      </c>
      <c r="K12" s="71" t="s">
        <v>67</v>
      </c>
      <c r="L12" s="286" t="s">
        <v>23</v>
      </c>
      <c r="M12" s="288"/>
      <c r="N12" s="262" t="s">
        <v>31</v>
      </c>
      <c r="O12" s="263"/>
      <c r="P12" s="103" t="s">
        <v>37</v>
      </c>
      <c r="Q12" s="163" t="s">
        <v>108</v>
      </c>
      <c r="R12" s="103" t="s">
        <v>39</v>
      </c>
      <c r="S12" s="103" t="s">
        <v>33</v>
      </c>
      <c r="T12" s="286" t="s">
        <v>2</v>
      </c>
      <c r="U12" s="287"/>
      <c r="V12" s="287"/>
      <c r="W12" s="288"/>
      <c r="X12" s="103" t="s">
        <v>25</v>
      </c>
      <c r="Y12" s="72" t="s">
        <v>26</v>
      </c>
      <c r="Z12" s="72" t="s">
        <v>90</v>
      </c>
      <c r="AA12" s="37"/>
      <c r="AB12" s="37"/>
      <c r="AC12" s="37" t="s">
        <v>35</v>
      </c>
      <c r="AD12" s="37"/>
      <c r="AE12" s="37"/>
      <c r="AF12" s="37"/>
      <c r="AG12" s="37"/>
      <c r="AH12" s="37"/>
      <c r="AI12" s="37"/>
      <c r="AJ12" s="37"/>
      <c r="AK12" s="37"/>
      <c r="AL12" s="37"/>
      <c r="AM12" s="37"/>
      <c r="AN12" s="37"/>
      <c r="AO12" s="37"/>
    </row>
    <row r="13" spans="1:41" s="20" customFormat="1" x14ac:dyDescent="0.25">
      <c r="A13" s="101"/>
      <c r="B13" s="154"/>
      <c r="C13" s="314"/>
      <c r="D13" s="314"/>
      <c r="E13" s="314"/>
      <c r="F13" s="314"/>
      <c r="G13" s="314"/>
      <c r="H13" s="235"/>
      <c r="I13" s="236"/>
      <c r="J13" s="94" t="str">
        <f t="shared" ref="J13:J36" ca="1" si="0">IF(H13=0,"",DAYS360(H13,TODAY())/360)</f>
        <v/>
      </c>
      <c r="K13" s="107"/>
      <c r="L13" s="235"/>
      <c r="M13" s="236"/>
      <c r="N13" s="235"/>
      <c r="O13" s="236"/>
      <c r="P13" s="107"/>
      <c r="Q13" s="99"/>
      <c r="R13" s="100"/>
      <c r="S13" s="100"/>
      <c r="T13" s="232"/>
      <c r="U13" s="233"/>
      <c r="V13" s="233"/>
      <c r="W13" s="234"/>
      <c r="X13" s="100"/>
      <c r="Y13" s="46"/>
      <c r="Z13" s="99"/>
      <c r="AA13" s="28"/>
      <c r="AB13" s="40"/>
      <c r="AC13" s="28" t="b">
        <f t="shared" ref="AC13:AC44" si="1">IF(Y13=1,1,IF(Y13&gt;1,0))</f>
        <v>0</v>
      </c>
      <c r="AD13" s="28"/>
      <c r="AE13" s="28"/>
      <c r="AF13" s="28"/>
      <c r="AG13" s="28"/>
      <c r="AH13" s="28"/>
      <c r="AI13" s="28"/>
      <c r="AJ13" s="28"/>
      <c r="AK13" s="28"/>
      <c r="AL13" s="28"/>
      <c r="AM13" s="28"/>
      <c r="AN13" s="28"/>
      <c r="AO13" s="28"/>
    </row>
    <row r="14" spans="1:41" s="20" customFormat="1" x14ac:dyDescent="0.25">
      <c r="A14" s="101"/>
      <c r="B14" s="154"/>
      <c r="C14" s="314"/>
      <c r="D14" s="314"/>
      <c r="E14" s="314"/>
      <c r="F14" s="314"/>
      <c r="G14" s="314"/>
      <c r="H14" s="235"/>
      <c r="I14" s="236"/>
      <c r="J14" s="94" t="str">
        <f t="shared" ca="1" si="0"/>
        <v/>
      </c>
      <c r="K14" s="107"/>
      <c r="L14" s="235"/>
      <c r="M14" s="236"/>
      <c r="N14" s="235"/>
      <c r="O14" s="236"/>
      <c r="P14" s="107"/>
      <c r="Q14" s="99"/>
      <c r="R14" s="100"/>
      <c r="S14" s="100"/>
      <c r="T14" s="232"/>
      <c r="U14" s="233"/>
      <c r="V14" s="233"/>
      <c r="W14" s="234"/>
      <c r="X14" s="100"/>
      <c r="Y14" s="46"/>
      <c r="Z14" s="99"/>
      <c r="AA14" s="28"/>
      <c r="AB14" s="40"/>
      <c r="AC14" s="28" t="b">
        <f t="shared" si="1"/>
        <v>0</v>
      </c>
      <c r="AD14" s="28"/>
      <c r="AE14" s="28"/>
      <c r="AF14" s="28"/>
      <c r="AG14" s="28"/>
      <c r="AH14" s="28"/>
      <c r="AI14" s="28"/>
      <c r="AJ14" s="28"/>
      <c r="AK14" s="28"/>
      <c r="AL14" s="28"/>
      <c r="AM14" s="28"/>
      <c r="AN14" s="28"/>
      <c r="AO14" s="28"/>
    </row>
    <row r="15" spans="1:41" s="20" customFormat="1" x14ac:dyDescent="0.25">
      <c r="A15" s="101"/>
      <c r="B15" s="154"/>
      <c r="C15" s="314"/>
      <c r="D15" s="314"/>
      <c r="E15" s="314"/>
      <c r="F15" s="314"/>
      <c r="G15" s="314"/>
      <c r="H15" s="235"/>
      <c r="I15" s="236"/>
      <c r="J15" s="94" t="str">
        <f t="shared" ca="1" si="0"/>
        <v/>
      </c>
      <c r="K15" s="107"/>
      <c r="L15" s="235"/>
      <c r="M15" s="236"/>
      <c r="N15" s="235"/>
      <c r="O15" s="236"/>
      <c r="P15" s="107"/>
      <c r="Q15" s="99"/>
      <c r="R15" s="100"/>
      <c r="S15" s="100"/>
      <c r="T15" s="232"/>
      <c r="U15" s="233"/>
      <c r="V15" s="233"/>
      <c r="W15" s="234"/>
      <c r="X15" s="100"/>
      <c r="Y15" s="46"/>
      <c r="Z15" s="99"/>
      <c r="AA15" s="28"/>
      <c r="AB15" s="40"/>
      <c r="AC15" s="28" t="b">
        <f t="shared" si="1"/>
        <v>0</v>
      </c>
      <c r="AD15" s="28"/>
      <c r="AE15" s="28"/>
      <c r="AF15" s="28"/>
      <c r="AG15" s="28"/>
      <c r="AH15" s="28"/>
      <c r="AI15" s="28"/>
      <c r="AJ15" s="28"/>
      <c r="AK15" s="28"/>
      <c r="AL15" s="28"/>
      <c r="AM15" s="28"/>
      <c r="AN15" s="28"/>
      <c r="AO15" s="28"/>
    </row>
    <row r="16" spans="1:41" s="20" customFormat="1" x14ac:dyDescent="0.25">
      <c r="A16" s="101"/>
      <c r="B16" s="154"/>
      <c r="C16" s="314"/>
      <c r="D16" s="314"/>
      <c r="E16" s="314"/>
      <c r="F16" s="314"/>
      <c r="G16" s="314"/>
      <c r="H16" s="235"/>
      <c r="I16" s="236"/>
      <c r="J16" s="94" t="str">
        <f t="shared" ca="1" si="0"/>
        <v/>
      </c>
      <c r="K16" s="107"/>
      <c r="L16" s="235"/>
      <c r="M16" s="236"/>
      <c r="N16" s="235"/>
      <c r="O16" s="236"/>
      <c r="P16" s="107"/>
      <c r="Q16" s="99"/>
      <c r="R16" s="100"/>
      <c r="S16" s="100"/>
      <c r="T16" s="232"/>
      <c r="U16" s="233"/>
      <c r="V16" s="233"/>
      <c r="W16" s="234"/>
      <c r="X16" s="100"/>
      <c r="Y16" s="46"/>
      <c r="Z16" s="99"/>
      <c r="AA16" s="28"/>
      <c r="AB16" s="40"/>
      <c r="AC16" s="28" t="b">
        <f t="shared" si="1"/>
        <v>0</v>
      </c>
      <c r="AD16" s="28"/>
      <c r="AE16" s="28"/>
      <c r="AF16" s="28"/>
      <c r="AG16" s="28"/>
      <c r="AH16" s="28"/>
      <c r="AI16" s="28"/>
      <c r="AJ16" s="28"/>
      <c r="AK16" s="28"/>
      <c r="AL16" s="28"/>
      <c r="AM16" s="28"/>
      <c r="AN16" s="28"/>
      <c r="AO16" s="28"/>
    </row>
    <row r="17" spans="1:41" s="20" customFormat="1" x14ac:dyDescent="0.25">
      <c r="A17" s="101"/>
      <c r="B17" s="154"/>
      <c r="C17" s="314"/>
      <c r="D17" s="314"/>
      <c r="E17" s="314"/>
      <c r="F17" s="314"/>
      <c r="G17" s="314"/>
      <c r="H17" s="235"/>
      <c r="I17" s="236"/>
      <c r="J17" s="94" t="str">
        <f t="shared" ca="1" si="0"/>
        <v/>
      </c>
      <c r="K17" s="107"/>
      <c r="L17" s="235"/>
      <c r="M17" s="236"/>
      <c r="N17" s="235"/>
      <c r="O17" s="236"/>
      <c r="P17" s="107"/>
      <c r="Q17" s="99"/>
      <c r="R17" s="100"/>
      <c r="S17" s="100"/>
      <c r="T17" s="232"/>
      <c r="U17" s="233"/>
      <c r="V17" s="233"/>
      <c r="W17" s="234"/>
      <c r="X17" s="100"/>
      <c r="Y17" s="46"/>
      <c r="Z17" s="99"/>
      <c r="AA17" s="28"/>
      <c r="AB17" s="40"/>
      <c r="AC17" s="28" t="b">
        <f t="shared" si="1"/>
        <v>0</v>
      </c>
      <c r="AD17" s="28"/>
      <c r="AE17" s="28"/>
      <c r="AF17" s="28"/>
      <c r="AG17" s="28"/>
      <c r="AH17" s="28"/>
      <c r="AI17" s="28"/>
      <c r="AJ17" s="28"/>
      <c r="AK17" s="28"/>
      <c r="AL17" s="28"/>
      <c r="AM17" s="28"/>
      <c r="AN17" s="28"/>
      <c r="AO17" s="28"/>
    </row>
    <row r="18" spans="1:41" s="20" customFormat="1" x14ac:dyDescent="0.25">
      <c r="A18" s="101"/>
      <c r="B18" s="154"/>
      <c r="C18" s="314"/>
      <c r="D18" s="314"/>
      <c r="E18" s="314"/>
      <c r="F18" s="314"/>
      <c r="G18" s="314"/>
      <c r="H18" s="235"/>
      <c r="I18" s="236"/>
      <c r="J18" s="94" t="str">
        <f t="shared" ca="1" si="0"/>
        <v/>
      </c>
      <c r="K18" s="107"/>
      <c r="L18" s="235"/>
      <c r="M18" s="236"/>
      <c r="N18" s="235"/>
      <c r="O18" s="236"/>
      <c r="P18" s="107"/>
      <c r="Q18" s="99"/>
      <c r="R18" s="100"/>
      <c r="S18" s="100"/>
      <c r="T18" s="232"/>
      <c r="U18" s="233"/>
      <c r="V18" s="233"/>
      <c r="W18" s="234"/>
      <c r="X18" s="100"/>
      <c r="Y18" s="46"/>
      <c r="Z18" s="99"/>
      <c r="AA18" s="28"/>
      <c r="AB18" s="40"/>
      <c r="AC18" s="28" t="b">
        <f t="shared" si="1"/>
        <v>0</v>
      </c>
      <c r="AD18" s="28"/>
      <c r="AE18" s="28"/>
      <c r="AF18" s="28"/>
      <c r="AG18" s="28"/>
      <c r="AH18" s="28"/>
      <c r="AI18" s="28"/>
      <c r="AJ18" s="28"/>
      <c r="AK18" s="28"/>
      <c r="AL18" s="28"/>
      <c r="AM18" s="28"/>
      <c r="AN18" s="28"/>
      <c r="AO18" s="28"/>
    </row>
    <row r="19" spans="1:41" s="20" customFormat="1" x14ac:dyDescent="0.25">
      <c r="A19" s="101"/>
      <c r="B19" s="154"/>
      <c r="C19" s="314"/>
      <c r="D19" s="314"/>
      <c r="E19" s="314"/>
      <c r="F19" s="314"/>
      <c r="G19" s="314"/>
      <c r="H19" s="235"/>
      <c r="I19" s="236"/>
      <c r="J19" s="94" t="str">
        <f t="shared" ca="1" si="0"/>
        <v/>
      </c>
      <c r="K19" s="107"/>
      <c r="L19" s="235"/>
      <c r="M19" s="236"/>
      <c r="N19" s="235"/>
      <c r="O19" s="236"/>
      <c r="P19" s="107"/>
      <c r="Q19" s="99"/>
      <c r="R19" s="100"/>
      <c r="S19" s="100"/>
      <c r="T19" s="232"/>
      <c r="U19" s="233"/>
      <c r="V19" s="233"/>
      <c r="W19" s="234"/>
      <c r="X19" s="100"/>
      <c r="Y19" s="46"/>
      <c r="Z19" s="99"/>
      <c r="AA19" s="28"/>
      <c r="AB19" s="40"/>
      <c r="AC19" s="28" t="b">
        <f t="shared" si="1"/>
        <v>0</v>
      </c>
      <c r="AD19" s="28"/>
      <c r="AE19" s="28"/>
      <c r="AF19" s="28"/>
      <c r="AG19" s="28"/>
      <c r="AH19" s="28"/>
      <c r="AI19" s="28"/>
      <c r="AJ19" s="28"/>
      <c r="AK19" s="28"/>
      <c r="AL19" s="28"/>
      <c r="AM19" s="28"/>
      <c r="AN19" s="28"/>
      <c r="AO19" s="28"/>
    </row>
    <row r="20" spans="1:41" s="20" customFormat="1" x14ac:dyDescent="0.25">
      <c r="A20" s="101"/>
      <c r="B20" s="154"/>
      <c r="C20" s="314"/>
      <c r="D20" s="314"/>
      <c r="E20" s="314"/>
      <c r="F20" s="314"/>
      <c r="G20" s="314"/>
      <c r="H20" s="235"/>
      <c r="I20" s="236"/>
      <c r="J20" s="94" t="str">
        <f t="shared" ca="1" si="0"/>
        <v/>
      </c>
      <c r="K20" s="107"/>
      <c r="L20" s="235"/>
      <c r="M20" s="236"/>
      <c r="N20" s="235"/>
      <c r="O20" s="236"/>
      <c r="P20" s="107"/>
      <c r="Q20" s="99"/>
      <c r="R20" s="100"/>
      <c r="S20" s="100"/>
      <c r="T20" s="232"/>
      <c r="U20" s="233"/>
      <c r="V20" s="233"/>
      <c r="W20" s="234"/>
      <c r="X20" s="100"/>
      <c r="Y20" s="46"/>
      <c r="Z20" s="99"/>
      <c r="AA20" s="28"/>
      <c r="AB20" s="40"/>
      <c r="AC20" s="28" t="b">
        <f t="shared" si="1"/>
        <v>0</v>
      </c>
      <c r="AD20" s="28"/>
      <c r="AE20" s="28"/>
      <c r="AF20" s="28"/>
      <c r="AG20" s="28"/>
      <c r="AH20" s="28"/>
      <c r="AI20" s="28"/>
      <c r="AJ20" s="28"/>
      <c r="AK20" s="28"/>
      <c r="AL20" s="28"/>
      <c r="AM20" s="28"/>
      <c r="AN20" s="28"/>
      <c r="AO20" s="28"/>
    </row>
    <row r="21" spans="1:41" s="20" customFormat="1" x14ac:dyDescent="0.25">
      <c r="A21" s="101"/>
      <c r="B21" s="154"/>
      <c r="C21" s="314"/>
      <c r="D21" s="314"/>
      <c r="E21" s="314"/>
      <c r="F21" s="314"/>
      <c r="G21" s="314"/>
      <c r="H21" s="235"/>
      <c r="I21" s="236"/>
      <c r="J21" s="94" t="str">
        <f t="shared" ca="1" si="0"/>
        <v/>
      </c>
      <c r="K21" s="107"/>
      <c r="L21" s="235"/>
      <c r="M21" s="236"/>
      <c r="N21" s="235"/>
      <c r="O21" s="236"/>
      <c r="P21" s="107"/>
      <c r="Q21" s="99"/>
      <c r="R21" s="100"/>
      <c r="S21" s="100"/>
      <c r="T21" s="232"/>
      <c r="U21" s="233"/>
      <c r="V21" s="233"/>
      <c r="W21" s="234"/>
      <c r="X21" s="100"/>
      <c r="Y21" s="46"/>
      <c r="Z21" s="99"/>
      <c r="AA21" s="28"/>
      <c r="AB21" s="40"/>
      <c r="AC21" s="28" t="b">
        <f t="shared" si="1"/>
        <v>0</v>
      </c>
      <c r="AD21" s="28"/>
      <c r="AE21" s="28"/>
      <c r="AF21" s="28"/>
      <c r="AG21" s="28"/>
      <c r="AH21" s="28"/>
      <c r="AI21" s="28"/>
      <c r="AJ21" s="28"/>
      <c r="AK21" s="28"/>
      <c r="AL21" s="28"/>
      <c r="AM21" s="28"/>
      <c r="AN21" s="28"/>
      <c r="AO21" s="28"/>
    </row>
    <row r="22" spans="1:41" s="20" customFormat="1" x14ac:dyDescent="0.25">
      <c r="A22" s="101"/>
      <c r="B22" s="154"/>
      <c r="C22" s="314"/>
      <c r="D22" s="314"/>
      <c r="E22" s="314"/>
      <c r="F22" s="314"/>
      <c r="G22" s="314"/>
      <c r="H22" s="235"/>
      <c r="I22" s="236"/>
      <c r="J22" s="94" t="str">
        <f t="shared" ca="1" si="0"/>
        <v/>
      </c>
      <c r="K22" s="107"/>
      <c r="L22" s="235"/>
      <c r="M22" s="236"/>
      <c r="N22" s="235"/>
      <c r="O22" s="236"/>
      <c r="P22" s="107"/>
      <c r="Q22" s="99"/>
      <c r="R22" s="100"/>
      <c r="S22" s="100"/>
      <c r="T22" s="232"/>
      <c r="U22" s="233"/>
      <c r="V22" s="233"/>
      <c r="W22" s="234"/>
      <c r="X22" s="100"/>
      <c r="Y22" s="46"/>
      <c r="Z22" s="99"/>
      <c r="AA22" s="28"/>
      <c r="AB22" s="40"/>
      <c r="AC22" s="28" t="b">
        <f t="shared" si="1"/>
        <v>0</v>
      </c>
      <c r="AD22" s="28"/>
      <c r="AE22" s="28"/>
      <c r="AF22" s="28"/>
      <c r="AG22" s="28"/>
      <c r="AH22" s="28"/>
      <c r="AI22" s="28"/>
      <c r="AJ22" s="28"/>
      <c r="AK22" s="28"/>
      <c r="AL22" s="28"/>
      <c r="AM22" s="28"/>
      <c r="AN22" s="28"/>
      <c r="AO22" s="28"/>
    </row>
    <row r="23" spans="1:41" s="20" customFormat="1" x14ac:dyDescent="0.25">
      <c r="A23" s="101"/>
      <c r="B23" s="154"/>
      <c r="C23" s="314"/>
      <c r="D23" s="314"/>
      <c r="E23" s="314"/>
      <c r="F23" s="314"/>
      <c r="G23" s="314"/>
      <c r="H23" s="235"/>
      <c r="I23" s="236"/>
      <c r="J23" s="94" t="str">
        <f t="shared" ca="1" si="0"/>
        <v/>
      </c>
      <c r="K23" s="107"/>
      <c r="L23" s="235"/>
      <c r="M23" s="236"/>
      <c r="N23" s="235"/>
      <c r="O23" s="236"/>
      <c r="P23" s="107"/>
      <c r="Q23" s="99"/>
      <c r="R23" s="100"/>
      <c r="S23" s="100"/>
      <c r="T23" s="232"/>
      <c r="U23" s="233"/>
      <c r="V23" s="233"/>
      <c r="W23" s="234"/>
      <c r="X23" s="100"/>
      <c r="Y23" s="46"/>
      <c r="Z23" s="99"/>
      <c r="AA23" s="28"/>
      <c r="AB23" s="40"/>
      <c r="AC23" s="28" t="b">
        <f t="shared" si="1"/>
        <v>0</v>
      </c>
      <c r="AD23" s="28"/>
      <c r="AE23" s="28"/>
      <c r="AF23" s="28"/>
      <c r="AG23" s="28"/>
      <c r="AH23" s="28"/>
      <c r="AI23" s="28"/>
      <c r="AJ23" s="28"/>
      <c r="AK23" s="28"/>
      <c r="AL23" s="28"/>
      <c r="AM23" s="28"/>
      <c r="AN23" s="28"/>
      <c r="AO23" s="28"/>
    </row>
    <row r="24" spans="1:41" s="20" customFormat="1" x14ac:dyDescent="0.25">
      <c r="A24" s="101"/>
      <c r="B24" s="154"/>
      <c r="C24" s="314"/>
      <c r="D24" s="314"/>
      <c r="E24" s="314"/>
      <c r="F24" s="314"/>
      <c r="G24" s="314"/>
      <c r="H24" s="235"/>
      <c r="I24" s="236"/>
      <c r="J24" s="94" t="str">
        <f t="shared" ca="1" si="0"/>
        <v/>
      </c>
      <c r="K24" s="107"/>
      <c r="L24" s="235"/>
      <c r="M24" s="236"/>
      <c r="N24" s="235"/>
      <c r="O24" s="236"/>
      <c r="P24" s="107"/>
      <c r="Q24" s="99"/>
      <c r="R24" s="100"/>
      <c r="S24" s="100"/>
      <c r="T24" s="232"/>
      <c r="U24" s="233"/>
      <c r="V24" s="233"/>
      <c r="W24" s="234"/>
      <c r="X24" s="100"/>
      <c r="Y24" s="46"/>
      <c r="Z24" s="99"/>
      <c r="AA24" s="28"/>
      <c r="AB24" s="40"/>
      <c r="AC24" s="28" t="b">
        <f t="shared" si="1"/>
        <v>0</v>
      </c>
      <c r="AD24" s="28"/>
      <c r="AE24" s="28"/>
      <c r="AF24" s="28"/>
      <c r="AG24" s="28"/>
      <c r="AH24" s="28"/>
      <c r="AI24" s="28"/>
      <c r="AJ24" s="28"/>
      <c r="AK24" s="28"/>
      <c r="AL24" s="28"/>
      <c r="AM24" s="28"/>
      <c r="AN24" s="28"/>
      <c r="AO24" s="28"/>
    </row>
    <row r="25" spans="1:41" s="20" customFormat="1" x14ac:dyDescent="0.25">
      <c r="A25" s="101"/>
      <c r="B25" s="154"/>
      <c r="C25" s="314"/>
      <c r="D25" s="314"/>
      <c r="E25" s="314"/>
      <c r="F25" s="314"/>
      <c r="G25" s="314"/>
      <c r="H25" s="235"/>
      <c r="I25" s="236"/>
      <c r="J25" s="94" t="str">
        <f t="shared" ca="1" si="0"/>
        <v/>
      </c>
      <c r="K25" s="107"/>
      <c r="L25" s="235"/>
      <c r="M25" s="236"/>
      <c r="N25" s="235"/>
      <c r="O25" s="236"/>
      <c r="P25" s="107"/>
      <c r="Q25" s="99"/>
      <c r="R25" s="100"/>
      <c r="S25" s="100"/>
      <c r="T25" s="232"/>
      <c r="U25" s="233"/>
      <c r="V25" s="233"/>
      <c r="W25" s="234"/>
      <c r="X25" s="100"/>
      <c r="Y25" s="46"/>
      <c r="Z25" s="99"/>
      <c r="AA25" s="28"/>
      <c r="AB25" s="40"/>
      <c r="AC25" s="28" t="b">
        <f t="shared" si="1"/>
        <v>0</v>
      </c>
      <c r="AD25" s="28"/>
      <c r="AE25" s="28"/>
      <c r="AF25" s="28"/>
      <c r="AG25" s="28"/>
      <c r="AH25" s="28"/>
      <c r="AI25" s="28"/>
      <c r="AJ25" s="28"/>
      <c r="AK25" s="28"/>
      <c r="AL25" s="28"/>
      <c r="AM25" s="28"/>
      <c r="AN25" s="28"/>
      <c r="AO25" s="28"/>
    </row>
    <row r="26" spans="1:41" s="20" customFormat="1" x14ac:dyDescent="0.25">
      <c r="A26" s="101"/>
      <c r="B26" s="154"/>
      <c r="C26" s="314"/>
      <c r="D26" s="314"/>
      <c r="E26" s="314"/>
      <c r="F26" s="314"/>
      <c r="G26" s="314"/>
      <c r="H26" s="235"/>
      <c r="I26" s="236"/>
      <c r="J26" s="94" t="str">
        <f t="shared" ca="1" si="0"/>
        <v/>
      </c>
      <c r="K26" s="107"/>
      <c r="L26" s="235"/>
      <c r="M26" s="236"/>
      <c r="N26" s="235"/>
      <c r="O26" s="236"/>
      <c r="P26" s="107"/>
      <c r="Q26" s="99"/>
      <c r="R26" s="100"/>
      <c r="S26" s="100"/>
      <c r="T26" s="232"/>
      <c r="U26" s="233"/>
      <c r="V26" s="233"/>
      <c r="W26" s="234"/>
      <c r="X26" s="100"/>
      <c r="Y26" s="46"/>
      <c r="Z26" s="99"/>
      <c r="AA26" s="28"/>
      <c r="AB26" s="40"/>
      <c r="AC26" s="28" t="b">
        <f t="shared" si="1"/>
        <v>0</v>
      </c>
      <c r="AD26" s="28"/>
      <c r="AE26" s="28"/>
      <c r="AF26" s="28"/>
      <c r="AG26" s="28"/>
      <c r="AH26" s="28"/>
      <c r="AI26" s="28"/>
      <c r="AJ26" s="28"/>
      <c r="AK26" s="28"/>
      <c r="AL26" s="28"/>
      <c r="AM26" s="28"/>
      <c r="AN26" s="28"/>
      <c r="AO26" s="28"/>
    </row>
    <row r="27" spans="1:41" s="20" customFormat="1" x14ac:dyDescent="0.25">
      <c r="A27" s="101"/>
      <c r="B27" s="154"/>
      <c r="C27" s="314"/>
      <c r="D27" s="314"/>
      <c r="E27" s="314"/>
      <c r="F27" s="314"/>
      <c r="G27" s="314"/>
      <c r="H27" s="235"/>
      <c r="I27" s="236"/>
      <c r="J27" s="94" t="str">
        <f t="shared" ca="1" si="0"/>
        <v/>
      </c>
      <c r="K27" s="107"/>
      <c r="L27" s="235"/>
      <c r="M27" s="236"/>
      <c r="N27" s="235"/>
      <c r="O27" s="236"/>
      <c r="P27" s="107"/>
      <c r="Q27" s="99"/>
      <c r="R27" s="100"/>
      <c r="S27" s="100"/>
      <c r="T27" s="232"/>
      <c r="U27" s="233"/>
      <c r="V27" s="233"/>
      <c r="W27" s="234"/>
      <c r="X27" s="100"/>
      <c r="Y27" s="46"/>
      <c r="Z27" s="99"/>
      <c r="AA27" s="28"/>
      <c r="AB27" s="40"/>
      <c r="AC27" s="28" t="b">
        <f t="shared" si="1"/>
        <v>0</v>
      </c>
      <c r="AD27" s="28"/>
      <c r="AE27" s="28"/>
      <c r="AF27" s="28"/>
      <c r="AG27" s="28"/>
      <c r="AH27" s="28"/>
      <c r="AI27" s="28"/>
      <c r="AJ27" s="28"/>
      <c r="AK27" s="28"/>
      <c r="AL27" s="28"/>
      <c r="AM27" s="28"/>
      <c r="AN27" s="28"/>
      <c r="AO27" s="28"/>
    </row>
    <row r="28" spans="1:41" s="20" customFormat="1" x14ac:dyDescent="0.25">
      <c r="A28" s="101"/>
      <c r="B28" s="154"/>
      <c r="C28" s="314"/>
      <c r="D28" s="314"/>
      <c r="E28" s="314"/>
      <c r="F28" s="314"/>
      <c r="G28" s="314"/>
      <c r="H28" s="235"/>
      <c r="I28" s="236"/>
      <c r="J28" s="94" t="str">
        <f t="shared" ca="1" si="0"/>
        <v/>
      </c>
      <c r="K28" s="107"/>
      <c r="L28" s="235"/>
      <c r="M28" s="236"/>
      <c r="N28" s="235"/>
      <c r="O28" s="236"/>
      <c r="P28" s="107"/>
      <c r="Q28" s="99"/>
      <c r="R28" s="100"/>
      <c r="S28" s="100"/>
      <c r="T28" s="232"/>
      <c r="U28" s="233"/>
      <c r="V28" s="233"/>
      <c r="W28" s="234"/>
      <c r="X28" s="100"/>
      <c r="Y28" s="46"/>
      <c r="Z28" s="99"/>
      <c r="AA28" s="28"/>
      <c r="AB28" s="40"/>
      <c r="AC28" s="28" t="b">
        <f t="shared" si="1"/>
        <v>0</v>
      </c>
      <c r="AD28" s="28"/>
      <c r="AE28" s="28"/>
      <c r="AF28" s="28"/>
      <c r="AG28" s="28"/>
      <c r="AH28" s="28"/>
      <c r="AI28" s="28"/>
      <c r="AJ28" s="28"/>
      <c r="AK28" s="28"/>
      <c r="AL28" s="28"/>
      <c r="AM28" s="28"/>
      <c r="AN28" s="28"/>
      <c r="AO28" s="28"/>
    </row>
    <row r="29" spans="1:41" s="20" customFormat="1" x14ac:dyDescent="0.25">
      <c r="A29" s="101"/>
      <c r="B29" s="154"/>
      <c r="C29" s="314"/>
      <c r="D29" s="314"/>
      <c r="E29" s="314"/>
      <c r="F29" s="314"/>
      <c r="G29" s="314"/>
      <c r="H29" s="235"/>
      <c r="I29" s="236"/>
      <c r="J29" s="94" t="str">
        <f t="shared" ca="1" si="0"/>
        <v/>
      </c>
      <c r="K29" s="107"/>
      <c r="L29" s="235"/>
      <c r="M29" s="236"/>
      <c r="N29" s="235"/>
      <c r="O29" s="236"/>
      <c r="P29" s="107"/>
      <c r="Q29" s="99"/>
      <c r="R29" s="100"/>
      <c r="S29" s="100"/>
      <c r="T29" s="232"/>
      <c r="U29" s="233"/>
      <c r="V29" s="233"/>
      <c r="W29" s="234"/>
      <c r="X29" s="100"/>
      <c r="Y29" s="46"/>
      <c r="Z29" s="99"/>
      <c r="AA29" s="28"/>
      <c r="AB29" s="40"/>
      <c r="AC29" s="28" t="b">
        <f t="shared" si="1"/>
        <v>0</v>
      </c>
      <c r="AD29" s="28"/>
      <c r="AE29" s="28"/>
      <c r="AF29" s="28"/>
      <c r="AG29" s="28"/>
      <c r="AH29" s="28"/>
      <c r="AI29" s="28"/>
      <c r="AJ29" s="28"/>
      <c r="AK29" s="28"/>
      <c r="AL29" s="28"/>
      <c r="AM29" s="28"/>
      <c r="AN29" s="28"/>
      <c r="AO29" s="28"/>
    </row>
    <row r="30" spans="1:41" s="20" customFormat="1" x14ac:dyDescent="0.25">
      <c r="A30" s="101"/>
      <c r="B30" s="154"/>
      <c r="C30" s="314"/>
      <c r="D30" s="314"/>
      <c r="E30" s="314"/>
      <c r="F30" s="314"/>
      <c r="G30" s="314"/>
      <c r="H30" s="235"/>
      <c r="I30" s="236"/>
      <c r="J30" s="94" t="str">
        <f t="shared" ca="1" si="0"/>
        <v/>
      </c>
      <c r="K30" s="107"/>
      <c r="L30" s="235"/>
      <c r="M30" s="236"/>
      <c r="N30" s="235"/>
      <c r="O30" s="236"/>
      <c r="P30" s="107"/>
      <c r="Q30" s="99"/>
      <c r="R30" s="100"/>
      <c r="S30" s="100"/>
      <c r="T30" s="232"/>
      <c r="U30" s="233"/>
      <c r="V30" s="233"/>
      <c r="W30" s="234"/>
      <c r="X30" s="100"/>
      <c r="Y30" s="46"/>
      <c r="Z30" s="99"/>
      <c r="AA30" s="28"/>
      <c r="AB30" s="40"/>
      <c r="AC30" s="28" t="b">
        <f t="shared" si="1"/>
        <v>0</v>
      </c>
      <c r="AD30" s="28"/>
      <c r="AE30" s="28"/>
      <c r="AF30" s="28"/>
      <c r="AG30" s="28"/>
      <c r="AH30" s="28"/>
      <c r="AI30" s="28"/>
      <c r="AJ30" s="28"/>
      <c r="AK30" s="28"/>
      <c r="AL30" s="28"/>
      <c r="AM30" s="28"/>
      <c r="AN30" s="28"/>
      <c r="AO30" s="28"/>
    </row>
    <row r="31" spans="1:41" s="20" customFormat="1" x14ac:dyDescent="0.25">
      <c r="A31" s="101"/>
      <c r="B31" s="154"/>
      <c r="C31" s="314"/>
      <c r="D31" s="314"/>
      <c r="E31" s="314"/>
      <c r="F31" s="314"/>
      <c r="G31" s="314"/>
      <c r="H31" s="235"/>
      <c r="I31" s="236"/>
      <c r="J31" s="94" t="str">
        <f t="shared" ca="1" si="0"/>
        <v/>
      </c>
      <c r="K31" s="107"/>
      <c r="L31" s="235"/>
      <c r="M31" s="236"/>
      <c r="N31" s="235"/>
      <c r="O31" s="236"/>
      <c r="P31" s="107"/>
      <c r="Q31" s="99"/>
      <c r="R31" s="100"/>
      <c r="S31" s="100"/>
      <c r="T31" s="232"/>
      <c r="U31" s="233"/>
      <c r="V31" s="233"/>
      <c r="W31" s="234"/>
      <c r="X31" s="100"/>
      <c r="Y31" s="46"/>
      <c r="Z31" s="99"/>
      <c r="AA31" s="28"/>
      <c r="AB31" s="40"/>
      <c r="AC31" s="28" t="b">
        <f t="shared" si="1"/>
        <v>0</v>
      </c>
      <c r="AD31" s="28"/>
      <c r="AE31" s="28"/>
      <c r="AF31" s="28"/>
      <c r="AG31" s="28"/>
      <c r="AH31" s="28"/>
      <c r="AI31" s="28"/>
      <c r="AJ31" s="28"/>
      <c r="AK31" s="28"/>
      <c r="AL31" s="28"/>
      <c r="AM31" s="28"/>
      <c r="AN31" s="28"/>
      <c r="AO31" s="28"/>
    </row>
    <row r="32" spans="1:41" s="20" customFormat="1" x14ac:dyDescent="0.25">
      <c r="A32" s="101"/>
      <c r="B32" s="154"/>
      <c r="C32" s="314"/>
      <c r="D32" s="314"/>
      <c r="E32" s="314"/>
      <c r="F32" s="314"/>
      <c r="G32" s="314"/>
      <c r="H32" s="235"/>
      <c r="I32" s="236"/>
      <c r="J32" s="94" t="str">
        <f t="shared" ca="1" si="0"/>
        <v/>
      </c>
      <c r="K32" s="107"/>
      <c r="L32" s="235"/>
      <c r="M32" s="236"/>
      <c r="N32" s="235"/>
      <c r="O32" s="236"/>
      <c r="P32" s="107"/>
      <c r="Q32" s="99"/>
      <c r="R32" s="100"/>
      <c r="S32" s="100"/>
      <c r="T32" s="232"/>
      <c r="U32" s="233"/>
      <c r="V32" s="233"/>
      <c r="W32" s="234"/>
      <c r="X32" s="100"/>
      <c r="Y32" s="46"/>
      <c r="Z32" s="99"/>
      <c r="AA32" s="28"/>
      <c r="AB32" s="40"/>
      <c r="AC32" s="28" t="b">
        <f t="shared" si="1"/>
        <v>0</v>
      </c>
      <c r="AD32" s="28"/>
      <c r="AE32" s="28"/>
      <c r="AF32" s="28"/>
      <c r="AG32" s="28"/>
      <c r="AH32" s="28"/>
      <c r="AI32" s="28"/>
      <c r="AJ32" s="28"/>
      <c r="AK32" s="28"/>
      <c r="AL32" s="28"/>
      <c r="AM32" s="28"/>
      <c r="AN32" s="28"/>
      <c r="AO32" s="28"/>
    </row>
    <row r="33" spans="1:41" s="20" customFormat="1" x14ac:dyDescent="0.25">
      <c r="A33" s="101"/>
      <c r="B33" s="154"/>
      <c r="C33" s="314"/>
      <c r="D33" s="314"/>
      <c r="E33" s="314"/>
      <c r="F33" s="314"/>
      <c r="G33" s="314"/>
      <c r="H33" s="235"/>
      <c r="I33" s="236"/>
      <c r="J33" s="94" t="str">
        <f t="shared" ca="1" si="0"/>
        <v/>
      </c>
      <c r="K33" s="107"/>
      <c r="L33" s="235"/>
      <c r="M33" s="236"/>
      <c r="N33" s="235"/>
      <c r="O33" s="236"/>
      <c r="P33" s="107"/>
      <c r="Q33" s="99"/>
      <c r="R33" s="100"/>
      <c r="S33" s="100"/>
      <c r="T33" s="232"/>
      <c r="U33" s="233"/>
      <c r="V33" s="233"/>
      <c r="W33" s="234"/>
      <c r="X33" s="100"/>
      <c r="Y33" s="46"/>
      <c r="Z33" s="99"/>
      <c r="AA33" s="28"/>
      <c r="AB33" s="40"/>
      <c r="AC33" s="28" t="b">
        <f t="shared" si="1"/>
        <v>0</v>
      </c>
      <c r="AD33" s="28"/>
      <c r="AE33" s="28"/>
      <c r="AF33" s="28"/>
      <c r="AG33" s="28"/>
      <c r="AH33" s="28"/>
      <c r="AI33" s="28"/>
      <c r="AJ33" s="28"/>
      <c r="AK33" s="28"/>
      <c r="AL33" s="28"/>
      <c r="AM33" s="28"/>
      <c r="AN33" s="28"/>
      <c r="AO33" s="28"/>
    </row>
    <row r="34" spans="1:41" s="20" customFormat="1" x14ac:dyDescent="0.25">
      <c r="A34" s="101"/>
      <c r="B34" s="154"/>
      <c r="C34" s="314"/>
      <c r="D34" s="314"/>
      <c r="E34" s="314"/>
      <c r="F34" s="314"/>
      <c r="G34" s="314"/>
      <c r="H34" s="235"/>
      <c r="I34" s="236"/>
      <c r="J34" s="94" t="str">
        <f t="shared" ca="1" si="0"/>
        <v/>
      </c>
      <c r="K34" s="107"/>
      <c r="L34" s="235"/>
      <c r="M34" s="236"/>
      <c r="N34" s="235"/>
      <c r="O34" s="236"/>
      <c r="P34" s="107"/>
      <c r="Q34" s="99"/>
      <c r="R34" s="100"/>
      <c r="S34" s="100"/>
      <c r="T34" s="232"/>
      <c r="U34" s="233"/>
      <c r="V34" s="233"/>
      <c r="W34" s="234"/>
      <c r="X34" s="100"/>
      <c r="Y34" s="46"/>
      <c r="Z34" s="99"/>
      <c r="AA34" s="28"/>
      <c r="AB34" s="40"/>
      <c r="AC34" s="28" t="b">
        <f t="shared" si="1"/>
        <v>0</v>
      </c>
      <c r="AD34" s="28"/>
      <c r="AE34" s="28"/>
      <c r="AF34" s="28"/>
      <c r="AG34" s="28"/>
      <c r="AH34" s="28"/>
      <c r="AI34" s="28"/>
      <c r="AJ34" s="28"/>
      <c r="AK34" s="28"/>
      <c r="AL34" s="28"/>
      <c r="AM34" s="28"/>
      <c r="AN34" s="28"/>
      <c r="AO34" s="28"/>
    </row>
    <row r="35" spans="1:41" s="20" customFormat="1" x14ac:dyDescent="0.25">
      <c r="A35" s="101"/>
      <c r="B35" s="154"/>
      <c r="C35" s="314"/>
      <c r="D35" s="314"/>
      <c r="E35" s="314"/>
      <c r="F35" s="314"/>
      <c r="G35" s="314"/>
      <c r="H35" s="235"/>
      <c r="I35" s="236"/>
      <c r="J35" s="94" t="str">
        <f t="shared" ca="1" si="0"/>
        <v/>
      </c>
      <c r="K35" s="107"/>
      <c r="L35" s="235"/>
      <c r="M35" s="236"/>
      <c r="N35" s="235"/>
      <c r="O35" s="236"/>
      <c r="P35" s="107"/>
      <c r="Q35" s="99"/>
      <c r="R35" s="100"/>
      <c r="S35" s="100"/>
      <c r="T35" s="232"/>
      <c r="U35" s="233"/>
      <c r="V35" s="233"/>
      <c r="W35" s="234"/>
      <c r="X35" s="100"/>
      <c r="Y35" s="46"/>
      <c r="Z35" s="99"/>
      <c r="AA35" s="28"/>
      <c r="AB35" s="40"/>
      <c r="AC35" s="28" t="b">
        <f t="shared" si="1"/>
        <v>0</v>
      </c>
      <c r="AD35" s="28"/>
      <c r="AE35" s="28"/>
      <c r="AF35" s="28"/>
      <c r="AG35" s="28"/>
      <c r="AH35" s="28"/>
      <c r="AI35" s="28"/>
      <c r="AJ35" s="28"/>
      <c r="AK35" s="28"/>
      <c r="AL35" s="28"/>
      <c r="AM35" s="28"/>
      <c r="AN35" s="28"/>
      <c r="AO35" s="28"/>
    </row>
    <row r="36" spans="1:41" s="20" customFormat="1" x14ac:dyDescent="0.25">
      <c r="A36" s="101"/>
      <c r="B36" s="154"/>
      <c r="C36" s="314"/>
      <c r="D36" s="314"/>
      <c r="E36" s="314"/>
      <c r="F36" s="314"/>
      <c r="G36" s="314"/>
      <c r="H36" s="235"/>
      <c r="I36" s="236"/>
      <c r="J36" s="94" t="str">
        <f t="shared" ca="1" si="0"/>
        <v/>
      </c>
      <c r="K36" s="107"/>
      <c r="L36" s="235"/>
      <c r="M36" s="236"/>
      <c r="N36" s="235"/>
      <c r="O36" s="236"/>
      <c r="P36" s="107"/>
      <c r="Q36" s="99"/>
      <c r="R36" s="100"/>
      <c r="S36" s="100"/>
      <c r="T36" s="232"/>
      <c r="U36" s="233"/>
      <c r="V36" s="233"/>
      <c r="W36" s="234"/>
      <c r="X36" s="100"/>
      <c r="Y36" s="46"/>
      <c r="Z36" s="99"/>
      <c r="AA36" s="28"/>
      <c r="AB36" s="40"/>
      <c r="AC36" s="28" t="b">
        <f t="shared" si="1"/>
        <v>0</v>
      </c>
      <c r="AD36" s="28"/>
      <c r="AE36" s="28"/>
      <c r="AF36" s="28"/>
      <c r="AG36" s="28"/>
      <c r="AH36" s="28"/>
      <c r="AI36" s="28"/>
      <c r="AJ36" s="28"/>
      <c r="AK36" s="28"/>
      <c r="AL36" s="28"/>
      <c r="AM36" s="28"/>
      <c r="AN36" s="28"/>
      <c r="AO36" s="28"/>
    </row>
    <row r="37" spans="1:41" s="20" customFormat="1" x14ac:dyDescent="0.25">
      <c r="A37" s="101"/>
      <c r="B37" s="154"/>
      <c r="C37" s="314"/>
      <c r="D37" s="314"/>
      <c r="E37" s="314"/>
      <c r="F37" s="314"/>
      <c r="G37" s="314"/>
      <c r="H37" s="235"/>
      <c r="I37" s="236"/>
      <c r="J37" s="94" t="str">
        <f ca="1">IF(H37=0,"",DAYS360(H37,TODAY())/360)</f>
        <v/>
      </c>
      <c r="K37" s="107"/>
      <c r="L37" s="235"/>
      <c r="M37" s="236"/>
      <c r="N37" s="235"/>
      <c r="O37" s="236"/>
      <c r="P37" s="107"/>
      <c r="Q37" s="99"/>
      <c r="R37" s="100"/>
      <c r="S37" s="100"/>
      <c r="T37" s="232"/>
      <c r="U37" s="233"/>
      <c r="V37" s="233"/>
      <c r="W37" s="234"/>
      <c r="X37" s="100"/>
      <c r="Y37" s="46"/>
      <c r="Z37" s="99"/>
      <c r="AA37" s="28"/>
      <c r="AB37" s="40"/>
      <c r="AC37" s="28" t="b">
        <f t="shared" si="1"/>
        <v>0</v>
      </c>
      <c r="AD37" s="28"/>
      <c r="AE37" s="28"/>
      <c r="AF37" s="28"/>
      <c r="AG37" s="28"/>
      <c r="AH37" s="28"/>
      <c r="AI37" s="28"/>
      <c r="AJ37" s="28"/>
      <c r="AK37" s="28"/>
      <c r="AL37" s="28"/>
      <c r="AM37" s="28"/>
      <c r="AN37" s="28"/>
      <c r="AO37" s="28"/>
    </row>
    <row r="38" spans="1:41" s="20" customFormat="1" x14ac:dyDescent="0.25">
      <c r="A38" s="101"/>
      <c r="B38" s="154"/>
      <c r="C38" s="314"/>
      <c r="D38" s="314"/>
      <c r="E38" s="314"/>
      <c r="F38" s="314"/>
      <c r="G38" s="314"/>
      <c r="H38" s="235"/>
      <c r="I38" s="236"/>
      <c r="J38" s="94" t="str">
        <f ca="1">IF(H38=0,"",DAYS360(H38,TODAY())/360)</f>
        <v/>
      </c>
      <c r="K38" s="107"/>
      <c r="L38" s="235"/>
      <c r="M38" s="236"/>
      <c r="N38" s="235"/>
      <c r="O38" s="236"/>
      <c r="P38" s="107"/>
      <c r="Q38" s="99"/>
      <c r="R38" s="100"/>
      <c r="S38" s="100"/>
      <c r="T38" s="232"/>
      <c r="U38" s="233"/>
      <c r="V38" s="233"/>
      <c r="W38" s="234"/>
      <c r="X38" s="100"/>
      <c r="Y38" s="46"/>
      <c r="Z38" s="99"/>
      <c r="AA38" s="28"/>
      <c r="AB38" s="40"/>
      <c r="AC38" s="28" t="b">
        <f t="shared" si="1"/>
        <v>0</v>
      </c>
      <c r="AD38" s="28"/>
      <c r="AE38" s="28"/>
      <c r="AF38" s="28"/>
      <c r="AG38" s="28"/>
      <c r="AH38" s="28"/>
      <c r="AI38" s="28"/>
      <c r="AJ38" s="28"/>
      <c r="AK38" s="28"/>
      <c r="AL38" s="28"/>
      <c r="AM38" s="28"/>
      <c r="AN38" s="28"/>
      <c r="AO38" s="28"/>
    </row>
    <row r="39" spans="1:41" s="20" customFormat="1" x14ac:dyDescent="0.25">
      <c r="A39" s="101"/>
      <c r="B39" s="154"/>
      <c r="C39" s="314"/>
      <c r="D39" s="314"/>
      <c r="E39" s="314"/>
      <c r="F39" s="314"/>
      <c r="G39" s="314"/>
      <c r="H39" s="235"/>
      <c r="I39" s="236"/>
      <c r="J39" s="94" t="str">
        <f t="shared" ref="J39:J64" ca="1" si="2">IF(H39=0,"",DAYS360(H39,TODAY())/360)</f>
        <v/>
      </c>
      <c r="K39" s="107"/>
      <c r="L39" s="235"/>
      <c r="M39" s="236"/>
      <c r="N39" s="235"/>
      <c r="O39" s="236"/>
      <c r="P39" s="107"/>
      <c r="Q39" s="99"/>
      <c r="R39" s="100"/>
      <c r="S39" s="100"/>
      <c r="T39" s="232"/>
      <c r="U39" s="233"/>
      <c r="V39" s="233"/>
      <c r="W39" s="234"/>
      <c r="X39" s="100"/>
      <c r="Y39" s="46"/>
      <c r="Z39" s="99"/>
      <c r="AA39" s="28"/>
      <c r="AB39" s="40"/>
      <c r="AC39" s="28" t="b">
        <f t="shared" si="1"/>
        <v>0</v>
      </c>
      <c r="AD39" s="28"/>
      <c r="AE39" s="28"/>
      <c r="AF39" s="28"/>
      <c r="AG39" s="28"/>
      <c r="AH39" s="28"/>
      <c r="AI39" s="28"/>
      <c r="AJ39" s="28"/>
      <c r="AK39" s="28"/>
      <c r="AL39" s="28"/>
      <c r="AM39" s="28"/>
      <c r="AN39" s="28"/>
      <c r="AO39" s="28"/>
    </row>
    <row r="40" spans="1:41" s="20" customFormat="1" x14ac:dyDescent="0.25">
      <c r="A40" s="101"/>
      <c r="B40" s="154"/>
      <c r="C40" s="314"/>
      <c r="D40" s="314"/>
      <c r="E40" s="314"/>
      <c r="F40" s="314"/>
      <c r="G40" s="314"/>
      <c r="H40" s="235"/>
      <c r="I40" s="236"/>
      <c r="J40" s="94" t="str">
        <f t="shared" ca="1" si="2"/>
        <v/>
      </c>
      <c r="K40" s="107"/>
      <c r="L40" s="235"/>
      <c r="M40" s="236"/>
      <c r="N40" s="235"/>
      <c r="O40" s="236"/>
      <c r="P40" s="107"/>
      <c r="Q40" s="99"/>
      <c r="R40" s="100"/>
      <c r="S40" s="100"/>
      <c r="T40" s="232"/>
      <c r="U40" s="233"/>
      <c r="V40" s="233"/>
      <c r="W40" s="234"/>
      <c r="X40" s="100"/>
      <c r="Y40" s="46"/>
      <c r="Z40" s="99"/>
      <c r="AA40" s="28"/>
      <c r="AB40" s="40"/>
      <c r="AC40" s="28" t="b">
        <f t="shared" si="1"/>
        <v>0</v>
      </c>
      <c r="AD40" s="28"/>
      <c r="AE40" s="28"/>
      <c r="AF40" s="28"/>
      <c r="AG40" s="28"/>
      <c r="AH40" s="28"/>
      <c r="AI40" s="28"/>
      <c r="AJ40" s="28"/>
      <c r="AK40" s="28"/>
      <c r="AL40" s="28"/>
      <c r="AM40" s="28"/>
      <c r="AN40" s="28"/>
      <c r="AO40" s="28"/>
    </row>
    <row r="41" spans="1:41" s="20" customFormat="1" x14ac:dyDescent="0.25">
      <c r="A41" s="101"/>
      <c r="B41" s="154"/>
      <c r="C41" s="314"/>
      <c r="D41" s="314"/>
      <c r="E41" s="314"/>
      <c r="F41" s="314"/>
      <c r="G41" s="314"/>
      <c r="H41" s="235"/>
      <c r="I41" s="236"/>
      <c r="J41" s="94" t="str">
        <f t="shared" ca="1" si="2"/>
        <v/>
      </c>
      <c r="K41" s="107"/>
      <c r="L41" s="235"/>
      <c r="M41" s="236"/>
      <c r="N41" s="235"/>
      <c r="O41" s="236"/>
      <c r="P41" s="107"/>
      <c r="Q41" s="99"/>
      <c r="R41" s="100"/>
      <c r="S41" s="100"/>
      <c r="T41" s="232"/>
      <c r="U41" s="233"/>
      <c r="V41" s="233"/>
      <c r="W41" s="234"/>
      <c r="X41" s="100"/>
      <c r="Y41" s="46"/>
      <c r="Z41" s="99"/>
      <c r="AA41" s="28"/>
      <c r="AB41" s="40"/>
      <c r="AC41" s="28" t="b">
        <f t="shared" si="1"/>
        <v>0</v>
      </c>
      <c r="AD41" s="28"/>
      <c r="AE41" s="28"/>
      <c r="AF41" s="28"/>
      <c r="AG41" s="28"/>
      <c r="AH41" s="28"/>
      <c r="AI41" s="28"/>
      <c r="AJ41" s="28"/>
      <c r="AK41" s="28"/>
      <c r="AL41" s="28"/>
      <c r="AM41" s="28"/>
      <c r="AN41" s="28"/>
      <c r="AO41" s="28"/>
    </row>
    <row r="42" spans="1:41" s="20" customFormat="1" x14ac:dyDescent="0.25">
      <c r="A42" s="101"/>
      <c r="B42" s="154"/>
      <c r="C42" s="314"/>
      <c r="D42" s="314"/>
      <c r="E42" s="314"/>
      <c r="F42" s="314"/>
      <c r="G42" s="314"/>
      <c r="H42" s="235"/>
      <c r="I42" s="236"/>
      <c r="J42" s="94" t="str">
        <f t="shared" ca="1" si="2"/>
        <v/>
      </c>
      <c r="K42" s="107"/>
      <c r="L42" s="235"/>
      <c r="M42" s="236"/>
      <c r="N42" s="235"/>
      <c r="O42" s="236"/>
      <c r="P42" s="107"/>
      <c r="Q42" s="99"/>
      <c r="R42" s="100"/>
      <c r="S42" s="100"/>
      <c r="T42" s="232"/>
      <c r="U42" s="233"/>
      <c r="V42" s="233"/>
      <c r="W42" s="234"/>
      <c r="X42" s="100"/>
      <c r="Y42" s="46"/>
      <c r="Z42" s="99"/>
      <c r="AA42" s="28"/>
      <c r="AB42" s="40"/>
      <c r="AC42" s="28" t="b">
        <f t="shared" si="1"/>
        <v>0</v>
      </c>
      <c r="AD42" s="28"/>
      <c r="AE42" s="28"/>
      <c r="AF42" s="28"/>
      <c r="AG42" s="28"/>
      <c r="AH42" s="28"/>
      <c r="AI42" s="28"/>
      <c r="AJ42" s="28"/>
      <c r="AK42" s="28"/>
      <c r="AL42" s="28"/>
      <c r="AM42" s="28"/>
      <c r="AN42" s="28"/>
      <c r="AO42" s="28"/>
    </row>
    <row r="43" spans="1:41" s="20" customFormat="1" x14ac:dyDescent="0.25">
      <c r="A43" s="101"/>
      <c r="B43" s="154"/>
      <c r="C43" s="314"/>
      <c r="D43" s="314"/>
      <c r="E43" s="314"/>
      <c r="F43" s="314"/>
      <c r="G43" s="314"/>
      <c r="H43" s="235"/>
      <c r="I43" s="236"/>
      <c r="J43" s="94" t="str">
        <f t="shared" ca="1" si="2"/>
        <v/>
      </c>
      <c r="K43" s="107"/>
      <c r="L43" s="235"/>
      <c r="M43" s="236"/>
      <c r="N43" s="235"/>
      <c r="O43" s="236"/>
      <c r="P43" s="107"/>
      <c r="Q43" s="99"/>
      <c r="R43" s="100"/>
      <c r="S43" s="100"/>
      <c r="T43" s="232"/>
      <c r="U43" s="233"/>
      <c r="V43" s="233"/>
      <c r="W43" s="234"/>
      <c r="X43" s="100"/>
      <c r="Y43" s="46"/>
      <c r="Z43" s="99"/>
      <c r="AA43" s="28"/>
      <c r="AB43" s="40"/>
      <c r="AC43" s="28" t="b">
        <f t="shared" si="1"/>
        <v>0</v>
      </c>
      <c r="AD43" s="28"/>
      <c r="AE43" s="28"/>
      <c r="AF43" s="28"/>
      <c r="AG43" s="28"/>
      <c r="AH43" s="28"/>
      <c r="AI43" s="28"/>
      <c r="AJ43" s="28"/>
      <c r="AK43" s="28"/>
      <c r="AL43" s="28"/>
      <c r="AM43" s="28"/>
      <c r="AN43" s="28"/>
      <c r="AO43" s="28"/>
    </row>
    <row r="44" spans="1:41" s="20" customFormat="1" x14ac:dyDescent="0.25">
      <c r="A44" s="101"/>
      <c r="B44" s="154"/>
      <c r="C44" s="314"/>
      <c r="D44" s="314"/>
      <c r="E44" s="314"/>
      <c r="F44" s="314"/>
      <c r="G44" s="314"/>
      <c r="H44" s="235"/>
      <c r="I44" s="236"/>
      <c r="J44" s="94" t="str">
        <f t="shared" ca="1" si="2"/>
        <v/>
      </c>
      <c r="K44" s="107"/>
      <c r="L44" s="235"/>
      <c r="M44" s="236"/>
      <c r="N44" s="235"/>
      <c r="O44" s="236"/>
      <c r="P44" s="107"/>
      <c r="Q44" s="99"/>
      <c r="R44" s="100"/>
      <c r="S44" s="100"/>
      <c r="T44" s="232"/>
      <c r="U44" s="233"/>
      <c r="V44" s="233"/>
      <c r="W44" s="234"/>
      <c r="X44" s="100"/>
      <c r="Y44" s="46"/>
      <c r="Z44" s="99"/>
      <c r="AA44" s="28"/>
      <c r="AB44" s="40"/>
      <c r="AC44" s="28" t="b">
        <f t="shared" si="1"/>
        <v>0</v>
      </c>
      <c r="AD44" s="28"/>
      <c r="AE44" s="28"/>
      <c r="AF44" s="28"/>
      <c r="AG44" s="28"/>
      <c r="AH44" s="28"/>
      <c r="AI44" s="28"/>
      <c r="AJ44" s="28"/>
      <c r="AK44" s="28"/>
      <c r="AL44" s="28"/>
      <c r="AM44" s="28"/>
      <c r="AN44" s="28"/>
      <c r="AO44" s="28"/>
    </row>
    <row r="45" spans="1:41" s="20" customFormat="1" x14ac:dyDescent="0.25">
      <c r="A45" s="101"/>
      <c r="B45" s="154"/>
      <c r="C45" s="314"/>
      <c r="D45" s="314"/>
      <c r="E45" s="314"/>
      <c r="F45" s="314"/>
      <c r="G45" s="314"/>
      <c r="H45" s="235"/>
      <c r="I45" s="236"/>
      <c r="J45" s="94" t="str">
        <f t="shared" ca="1" si="2"/>
        <v/>
      </c>
      <c r="K45" s="107"/>
      <c r="L45" s="235"/>
      <c r="M45" s="236"/>
      <c r="N45" s="235"/>
      <c r="O45" s="236"/>
      <c r="P45" s="107"/>
      <c r="Q45" s="99"/>
      <c r="R45" s="100"/>
      <c r="S45" s="100"/>
      <c r="T45" s="232"/>
      <c r="U45" s="233"/>
      <c r="V45" s="233"/>
      <c r="W45" s="234"/>
      <c r="X45" s="100"/>
      <c r="Y45" s="46"/>
      <c r="Z45" s="99"/>
      <c r="AA45" s="28"/>
      <c r="AB45" s="40"/>
      <c r="AC45" s="28" t="b">
        <f t="shared" ref="AC45:AC76" si="3">IF(Y45=1,1,IF(Y45&gt;1,0))</f>
        <v>0</v>
      </c>
      <c r="AD45" s="28"/>
      <c r="AE45" s="28"/>
      <c r="AF45" s="28"/>
      <c r="AG45" s="28"/>
      <c r="AH45" s="28"/>
      <c r="AI45" s="28"/>
      <c r="AJ45" s="28"/>
      <c r="AK45" s="28"/>
      <c r="AL45" s="28"/>
      <c r="AM45" s="28"/>
      <c r="AN45" s="28"/>
      <c r="AO45" s="28"/>
    </row>
    <row r="46" spans="1:41" s="20" customFormat="1" x14ac:dyDescent="0.25">
      <c r="A46" s="101"/>
      <c r="B46" s="154"/>
      <c r="C46" s="314"/>
      <c r="D46" s="314"/>
      <c r="E46" s="314"/>
      <c r="F46" s="314"/>
      <c r="G46" s="314"/>
      <c r="H46" s="235"/>
      <c r="I46" s="236"/>
      <c r="J46" s="94" t="str">
        <f t="shared" ca="1" si="2"/>
        <v/>
      </c>
      <c r="K46" s="107"/>
      <c r="L46" s="235"/>
      <c r="M46" s="236"/>
      <c r="N46" s="235"/>
      <c r="O46" s="236"/>
      <c r="P46" s="107"/>
      <c r="Q46" s="99"/>
      <c r="R46" s="100"/>
      <c r="S46" s="100"/>
      <c r="T46" s="232"/>
      <c r="U46" s="233"/>
      <c r="V46" s="233"/>
      <c r="W46" s="234"/>
      <c r="X46" s="100"/>
      <c r="Y46" s="46"/>
      <c r="Z46" s="99"/>
      <c r="AA46" s="28"/>
      <c r="AB46" s="40"/>
      <c r="AC46" s="28" t="b">
        <f t="shared" si="3"/>
        <v>0</v>
      </c>
      <c r="AD46" s="28"/>
      <c r="AE46" s="28"/>
      <c r="AF46" s="28"/>
      <c r="AG46" s="28"/>
      <c r="AH46" s="28"/>
      <c r="AI46" s="28"/>
      <c r="AJ46" s="28"/>
      <c r="AK46" s="28"/>
      <c r="AL46" s="28"/>
      <c r="AM46" s="28"/>
      <c r="AN46" s="28"/>
      <c r="AO46" s="28"/>
    </row>
    <row r="47" spans="1:41" s="20" customFormat="1" x14ac:dyDescent="0.25">
      <c r="A47" s="101"/>
      <c r="B47" s="154"/>
      <c r="C47" s="314"/>
      <c r="D47" s="314"/>
      <c r="E47" s="314"/>
      <c r="F47" s="314"/>
      <c r="G47" s="314"/>
      <c r="H47" s="235"/>
      <c r="I47" s="236"/>
      <c r="J47" s="94" t="str">
        <f t="shared" ca="1" si="2"/>
        <v/>
      </c>
      <c r="K47" s="107"/>
      <c r="L47" s="235"/>
      <c r="M47" s="236"/>
      <c r="N47" s="235"/>
      <c r="O47" s="236"/>
      <c r="P47" s="107"/>
      <c r="Q47" s="99"/>
      <c r="R47" s="100"/>
      <c r="S47" s="100"/>
      <c r="T47" s="232"/>
      <c r="U47" s="233"/>
      <c r="V47" s="233"/>
      <c r="W47" s="234"/>
      <c r="X47" s="100"/>
      <c r="Y47" s="46"/>
      <c r="Z47" s="99"/>
      <c r="AA47" s="28"/>
      <c r="AB47" s="40"/>
      <c r="AC47" s="28" t="b">
        <f t="shared" si="3"/>
        <v>0</v>
      </c>
      <c r="AD47" s="28"/>
      <c r="AE47" s="28"/>
      <c r="AF47" s="28"/>
      <c r="AG47" s="28"/>
      <c r="AH47" s="28"/>
      <c r="AI47" s="28"/>
      <c r="AJ47" s="28"/>
      <c r="AK47" s="28"/>
      <c r="AL47" s="28"/>
      <c r="AM47" s="28"/>
      <c r="AN47" s="28"/>
      <c r="AO47" s="28"/>
    </row>
    <row r="48" spans="1:41" s="20" customFormat="1" x14ac:dyDescent="0.25">
      <c r="A48" s="101"/>
      <c r="B48" s="154"/>
      <c r="C48" s="314"/>
      <c r="D48" s="314"/>
      <c r="E48" s="314"/>
      <c r="F48" s="314"/>
      <c r="G48" s="314"/>
      <c r="H48" s="235"/>
      <c r="I48" s="236"/>
      <c r="J48" s="94" t="str">
        <f t="shared" ca="1" si="2"/>
        <v/>
      </c>
      <c r="K48" s="107"/>
      <c r="L48" s="235"/>
      <c r="M48" s="236"/>
      <c r="N48" s="235"/>
      <c r="O48" s="236"/>
      <c r="P48" s="107"/>
      <c r="Q48" s="99"/>
      <c r="R48" s="100"/>
      <c r="S48" s="100"/>
      <c r="T48" s="232"/>
      <c r="U48" s="233"/>
      <c r="V48" s="233"/>
      <c r="W48" s="234"/>
      <c r="X48" s="100"/>
      <c r="Y48" s="46"/>
      <c r="Z48" s="99"/>
      <c r="AA48" s="28"/>
      <c r="AB48" s="40"/>
      <c r="AC48" s="28" t="b">
        <f t="shared" si="3"/>
        <v>0</v>
      </c>
      <c r="AD48" s="28"/>
      <c r="AE48" s="28"/>
      <c r="AF48" s="28"/>
      <c r="AG48" s="28"/>
      <c r="AH48" s="28"/>
      <c r="AI48" s="28"/>
      <c r="AJ48" s="28"/>
      <c r="AK48" s="28"/>
      <c r="AL48" s="28"/>
      <c r="AM48" s="28"/>
      <c r="AN48" s="28"/>
      <c r="AO48" s="28"/>
    </row>
    <row r="49" spans="1:41" s="20" customFormat="1" x14ac:dyDescent="0.25">
      <c r="A49" s="101"/>
      <c r="B49" s="154"/>
      <c r="C49" s="314"/>
      <c r="D49" s="314"/>
      <c r="E49" s="314"/>
      <c r="F49" s="314"/>
      <c r="G49" s="314"/>
      <c r="H49" s="235"/>
      <c r="I49" s="236"/>
      <c r="J49" s="94" t="str">
        <f t="shared" ca="1" si="2"/>
        <v/>
      </c>
      <c r="K49" s="107"/>
      <c r="L49" s="235"/>
      <c r="M49" s="236"/>
      <c r="N49" s="235"/>
      <c r="O49" s="236"/>
      <c r="P49" s="107"/>
      <c r="Q49" s="99"/>
      <c r="R49" s="100"/>
      <c r="S49" s="100"/>
      <c r="T49" s="232"/>
      <c r="U49" s="233"/>
      <c r="V49" s="233"/>
      <c r="W49" s="234"/>
      <c r="X49" s="100"/>
      <c r="Y49" s="46"/>
      <c r="Z49" s="99"/>
      <c r="AA49" s="28"/>
      <c r="AB49" s="40"/>
      <c r="AC49" s="28" t="b">
        <f t="shared" si="3"/>
        <v>0</v>
      </c>
      <c r="AD49" s="28"/>
      <c r="AE49" s="28"/>
      <c r="AF49" s="28"/>
      <c r="AG49" s="28"/>
      <c r="AH49" s="28"/>
      <c r="AI49" s="28"/>
      <c r="AJ49" s="28"/>
      <c r="AK49" s="28"/>
      <c r="AL49" s="28"/>
      <c r="AM49" s="28"/>
      <c r="AN49" s="28"/>
      <c r="AO49" s="28"/>
    </row>
    <row r="50" spans="1:41" s="20" customFormat="1" x14ac:dyDescent="0.25">
      <c r="A50" s="101"/>
      <c r="B50" s="154"/>
      <c r="C50" s="314"/>
      <c r="D50" s="314"/>
      <c r="E50" s="314"/>
      <c r="F50" s="314"/>
      <c r="G50" s="314"/>
      <c r="H50" s="235"/>
      <c r="I50" s="236"/>
      <c r="J50" s="94" t="str">
        <f t="shared" ca="1" si="2"/>
        <v/>
      </c>
      <c r="K50" s="107"/>
      <c r="L50" s="235"/>
      <c r="M50" s="236"/>
      <c r="N50" s="235"/>
      <c r="O50" s="236"/>
      <c r="P50" s="107"/>
      <c r="Q50" s="99"/>
      <c r="R50" s="100"/>
      <c r="S50" s="100"/>
      <c r="T50" s="232"/>
      <c r="U50" s="233"/>
      <c r="V50" s="233"/>
      <c r="W50" s="234"/>
      <c r="X50" s="100"/>
      <c r="Y50" s="46"/>
      <c r="Z50" s="99"/>
      <c r="AA50" s="28"/>
      <c r="AB50" s="40"/>
      <c r="AC50" s="28" t="b">
        <f t="shared" si="3"/>
        <v>0</v>
      </c>
      <c r="AD50" s="28"/>
      <c r="AE50" s="28"/>
      <c r="AF50" s="28"/>
      <c r="AG50" s="28"/>
      <c r="AH50" s="28"/>
      <c r="AI50" s="28"/>
      <c r="AJ50" s="28"/>
      <c r="AK50" s="28"/>
      <c r="AL50" s="28"/>
      <c r="AM50" s="28"/>
      <c r="AN50" s="28"/>
      <c r="AO50" s="28"/>
    </row>
    <row r="51" spans="1:41" s="20" customFormat="1" x14ac:dyDescent="0.25">
      <c r="A51" s="101"/>
      <c r="B51" s="154"/>
      <c r="C51" s="314"/>
      <c r="D51" s="314"/>
      <c r="E51" s="314"/>
      <c r="F51" s="314"/>
      <c r="G51" s="314"/>
      <c r="H51" s="235"/>
      <c r="I51" s="236"/>
      <c r="J51" s="94" t="str">
        <f t="shared" ca="1" si="2"/>
        <v/>
      </c>
      <c r="K51" s="107"/>
      <c r="L51" s="235"/>
      <c r="M51" s="236"/>
      <c r="N51" s="235"/>
      <c r="O51" s="236"/>
      <c r="P51" s="107"/>
      <c r="Q51" s="99"/>
      <c r="R51" s="100"/>
      <c r="S51" s="100"/>
      <c r="T51" s="232"/>
      <c r="U51" s="233"/>
      <c r="V51" s="233"/>
      <c r="W51" s="234"/>
      <c r="X51" s="100"/>
      <c r="Y51" s="46"/>
      <c r="Z51" s="99"/>
      <c r="AA51" s="28"/>
      <c r="AB51" s="40"/>
      <c r="AC51" s="28" t="b">
        <f t="shared" si="3"/>
        <v>0</v>
      </c>
      <c r="AD51" s="28"/>
      <c r="AE51" s="28"/>
      <c r="AF51" s="28"/>
      <c r="AG51" s="28"/>
      <c r="AH51" s="28"/>
      <c r="AI51" s="28"/>
      <c r="AJ51" s="28"/>
      <c r="AK51" s="28"/>
      <c r="AL51" s="28"/>
      <c r="AM51" s="28"/>
      <c r="AN51" s="28"/>
      <c r="AO51" s="28"/>
    </row>
    <row r="52" spans="1:41" s="20" customFormat="1" x14ac:dyDescent="0.25">
      <c r="A52" s="101"/>
      <c r="B52" s="154"/>
      <c r="C52" s="314"/>
      <c r="D52" s="314"/>
      <c r="E52" s="314"/>
      <c r="F52" s="314"/>
      <c r="G52" s="314"/>
      <c r="H52" s="235"/>
      <c r="I52" s="236"/>
      <c r="J52" s="94" t="str">
        <f t="shared" ca="1" si="2"/>
        <v/>
      </c>
      <c r="K52" s="107"/>
      <c r="L52" s="235"/>
      <c r="M52" s="236"/>
      <c r="N52" s="235"/>
      <c r="O52" s="236"/>
      <c r="P52" s="107"/>
      <c r="Q52" s="99"/>
      <c r="R52" s="100"/>
      <c r="S52" s="100"/>
      <c r="T52" s="232"/>
      <c r="U52" s="233"/>
      <c r="V52" s="233"/>
      <c r="W52" s="234"/>
      <c r="X52" s="100"/>
      <c r="Y52" s="46"/>
      <c r="Z52" s="99"/>
      <c r="AA52" s="28"/>
      <c r="AB52" s="40"/>
      <c r="AC52" s="28" t="b">
        <f t="shared" si="3"/>
        <v>0</v>
      </c>
      <c r="AD52" s="28"/>
      <c r="AE52" s="28"/>
      <c r="AF52" s="28"/>
      <c r="AG52" s="28"/>
      <c r="AH52" s="28"/>
      <c r="AI52" s="28"/>
      <c r="AJ52" s="28"/>
      <c r="AK52" s="28"/>
      <c r="AL52" s="28"/>
      <c r="AM52" s="28"/>
      <c r="AN52" s="28"/>
      <c r="AO52" s="28"/>
    </row>
    <row r="53" spans="1:41" s="20" customFormat="1" x14ac:dyDescent="0.25">
      <c r="A53" s="101"/>
      <c r="B53" s="154"/>
      <c r="C53" s="314"/>
      <c r="D53" s="314"/>
      <c r="E53" s="314"/>
      <c r="F53" s="314"/>
      <c r="G53" s="314"/>
      <c r="H53" s="235"/>
      <c r="I53" s="236"/>
      <c r="J53" s="94" t="str">
        <f t="shared" ca="1" si="2"/>
        <v/>
      </c>
      <c r="K53" s="107"/>
      <c r="L53" s="235"/>
      <c r="M53" s="236"/>
      <c r="N53" s="235"/>
      <c r="O53" s="236"/>
      <c r="P53" s="107"/>
      <c r="Q53" s="99"/>
      <c r="R53" s="100"/>
      <c r="S53" s="100"/>
      <c r="T53" s="232"/>
      <c r="U53" s="233"/>
      <c r="V53" s="233"/>
      <c r="W53" s="234"/>
      <c r="X53" s="100"/>
      <c r="Y53" s="46"/>
      <c r="Z53" s="99"/>
      <c r="AA53" s="28"/>
      <c r="AB53" s="40"/>
      <c r="AC53" s="28" t="b">
        <f t="shared" si="3"/>
        <v>0</v>
      </c>
      <c r="AD53" s="28"/>
      <c r="AE53" s="28"/>
      <c r="AF53" s="28"/>
      <c r="AG53" s="28"/>
      <c r="AH53" s="28"/>
      <c r="AI53" s="28"/>
      <c r="AJ53" s="28"/>
      <c r="AK53" s="28"/>
      <c r="AL53" s="28"/>
      <c r="AM53" s="28"/>
      <c r="AN53" s="28"/>
      <c r="AO53" s="28"/>
    </row>
    <row r="54" spans="1:41" s="20" customFormat="1" x14ac:dyDescent="0.25">
      <c r="A54" s="101"/>
      <c r="B54" s="154"/>
      <c r="C54" s="314"/>
      <c r="D54" s="314"/>
      <c r="E54" s="314"/>
      <c r="F54" s="314"/>
      <c r="G54" s="314"/>
      <c r="H54" s="235"/>
      <c r="I54" s="236"/>
      <c r="J54" s="94" t="str">
        <f t="shared" ca="1" si="2"/>
        <v/>
      </c>
      <c r="K54" s="107"/>
      <c r="L54" s="235"/>
      <c r="M54" s="236"/>
      <c r="N54" s="235"/>
      <c r="O54" s="236"/>
      <c r="P54" s="107"/>
      <c r="Q54" s="99"/>
      <c r="R54" s="100"/>
      <c r="S54" s="100"/>
      <c r="T54" s="232"/>
      <c r="U54" s="233"/>
      <c r="V54" s="233"/>
      <c r="W54" s="234"/>
      <c r="X54" s="100"/>
      <c r="Y54" s="46"/>
      <c r="Z54" s="99"/>
      <c r="AA54" s="28"/>
      <c r="AB54" s="40"/>
      <c r="AC54" s="28" t="b">
        <f t="shared" si="3"/>
        <v>0</v>
      </c>
      <c r="AD54" s="28"/>
      <c r="AE54" s="28"/>
      <c r="AF54" s="28"/>
      <c r="AG54" s="28"/>
      <c r="AH54" s="28"/>
      <c r="AI54" s="28"/>
      <c r="AJ54" s="28"/>
      <c r="AK54" s="28"/>
      <c r="AL54" s="28"/>
      <c r="AM54" s="28"/>
      <c r="AN54" s="28"/>
      <c r="AO54" s="28"/>
    </row>
    <row r="55" spans="1:41" s="20" customFormat="1" x14ac:dyDescent="0.25">
      <c r="A55" s="101"/>
      <c r="B55" s="154"/>
      <c r="C55" s="314"/>
      <c r="D55" s="314"/>
      <c r="E55" s="314"/>
      <c r="F55" s="314"/>
      <c r="G55" s="314"/>
      <c r="H55" s="235"/>
      <c r="I55" s="236"/>
      <c r="J55" s="94" t="str">
        <f t="shared" ca="1" si="2"/>
        <v/>
      </c>
      <c r="K55" s="107"/>
      <c r="L55" s="235"/>
      <c r="M55" s="236"/>
      <c r="N55" s="235"/>
      <c r="O55" s="236"/>
      <c r="P55" s="107"/>
      <c r="Q55" s="99"/>
      <c r="R55" s="100"/>
      <c r="S55" s="100"/>
      <c r="T55" s="232"/>
      <c r="U55" s="233"/>
      <c r="V55" s="233"/>
      <c r="W55" s="234"/>
      <c r="X55" s="100"/>
      <c r="Y55" s="46"/>
      <c r="Z55" s="99"/>
      <c r="AA55" s="28"/>
      <c r="AB55" s="40"/>
      <c r="AC55" s="28" t="b">
        <f t="shared" si="3"/>
        <v>0</v>
      </c>
      <c r="AD55" s="28"/>
      <c r="AE55" s="28"/>
      <c r="AF55" s="28"/>
      <c r="AG55" s="28"/>
      <c r="AH55" s="28"/>
      <c r="AI55" s="28"/>
      <c r="AJ55" s="28"/>
      <c r="AK55" s="28"/>
      <c r="AL55" s="28"/>
      <c r="AM55" s="28"/>
      <c r="AN55" s="28"/>
      <c r="AO55" s="28"/>
    </row>
    <row r="56" spans="1:41" s="20" customFormat="1" x14ac:dyDescent="0.25">
      <c r="A56" s="101"/>
      <c r="B56" s="154"/>
      <c r="C56" s="314"/>
      <c r="D56" s="314"/>
      <c r="E56" s="314"/>
      <c r="F56" s="314"/>
      <c r="G56" s="314"/>
      <c r="H56" s="235"/>
      <c r="I56" s="236"/>
      <c r="J56" s="94" t="str">
        <f t="shared" ca="1" si="2"/>
        <v/>
      </c>
      <c r="K56" s="107"/>
      <c r="L56" s="235"/>
      <c r="M56" s="236"/>
      <c r="N56" s="235"/>
      <c r="O56" s="236"/>
      <c r="P56" s="107"/>
      <c r="Q56" s="99"/>
      <c r="R56" s="100"/>
      <c r="S56" s="100"/>
      <c r="T56" s="232"/>
      <c r="U56" s="233"/>
      <c r="V56" s="233"/>
      <c r="W56" s="234"/>
      <c r="X56" s="100"/>
      <c r="Y56" s="46"/>
      <c r="Z56" s="99"/>
      <c r="AA56" s="28"/>
      <c r="AB56" s="40"/>
      <c r="AC56" s="28" t="b">
        <f t="shared" si="3"/>
        <v>0</v>
      </c>
      <c r="AD56" s="28"/>
      <c r="AE56" s="28"/>
      <c r="AF56" s="28"/>
      <c r="AG56" s="28"/>
      <c r="AH56" s="28"/>
      <c r="AI56" s="28"/>
      <c r="AJ56" s="28"/>
      <c r="AK56" s="28"/>
      <c r="AL56" s="28"/>
      <c r="AM56" s="28"/>
      <c r="AN56" s="28"/>
      <c r="AO56" s="28"/>
    </row>
    <row r="57" spans="1:41" s="20" customFormat="1" x14ac:dyDescent="0.25">
      <c r="A57" s="101"/>
      <c r="B57" s="154"/>
      <c r="C57" s="314"/>
      <c r="D57" s="314"/>
      <c r="E57" s="314"/>
      <c r="F57" s="314"/>
      <c r="G57" s="314"/>
      <c r="H57" s="235"/>
      <c r="I57" s="236"/>
      <c r="J57" s="94" t="str">
        <f t="shared" ca="1" si="2"/>
        <v/>
      </c>
      <c r="K57" s="107"/>
      <c r="L57" s="235"/>
      <c r="M57" s="236"/>
      <c r="N57" s="235"/>
      <c r="O57" s="236"/>
      <c r="P57" s="107"/>
      <c r="Q57" s="99"/>
      <c r="R57" s="100"/>
      <c r="S57" s="100"/>
      <c r="T57" s="232"/>
      <c r="U57" s="233"/>
      <c r="V57" s="233"/>
      <c r="W57" s="234"/>
      <c r="X57" s="100"/>
      <c r="Y57" s="46"/>
      <c r="Z57" s="99"/>
      <c r="AA57" s="28"/>
      <c r="AB57" s="40"/>
      <c r="AC57" s="28" t="b">
        <f t="shared" si="3"/>
        <v>0</v>
      </c>
      <c r="AD57" s="28"/>
      <c r="AE57" s="28"/>
      <c r="AF57" s="28"/>
      <c r="AG57" s="28"/>
      <c r="AH57" s="28"/>
      <c r="AI57" s="28"/>
      <c r="AJ57" s="28"/>
      <c r="AK57" s="28"/>
      <c r="AL57" s="28"/>
      <c r="AM57" s="28"/>
      <c r="AN57" s="28"/>
      <c r="AO57" s="28"/>
    </row>
    <row r="58" spans="1:41" s="20" customFormat="1" x14ac:dyDescent="0.25">
      <c r="A58" s="101"/>
      <c r="B58" s="154"/>
      <c r="C58" s="314"/>
      <c r="D58" s="314"/>
      <c r="E58" s="314"/>
      <c r="F58" s="314"/>
      <c r="G58" s="314"/>
      <c r="H58" s="235"/>
      <c r="I58" s="236"/>
      <c r="J58" s="94" t="str">
        <f t="shared" ca="1" si="2"/>
        <v/>
      </c>
      <c r="K58" s="107"/>
      <c r="L58" s="235"/>
      <c r="M58" s="236"/>
      <c r="N58" s="235"/>
      <c r="O58" s="236"/>
      <c r="P58" s="107"/>
      <c r="Q58" s="99"/>
      <c r="R58" s="100"/>
      <c r="S58" s="100"/>
      <c r="T58" s="232"/>
      <c r="U58" s="233"/>
      <c r="V58" s="233"/>
      <c r="W58" s="234"/>
      <c r="X58" s="100"/>
      <c r="Y58" s="46"/>
      <c r="Z58" s="99"/>
      <c r="AA58" s="28"/>
      <c r="AB58" s="40"/>
      <c r="AC58" s="28" t="b">
        <f t="shared" si="3"/>
        <v>0</v>
      </c>
      <c r="AD58" s="28"/>
      <c r="AE58" s="28"/>
      <c r="AF58" s="28"/>
      <c r="AG58" s="28"/>
      <c r="AH58" s="28"/>
      <c r="AI58" s="28"/>
      <c r="AJ58" s="28"/>
      <c r="AK58" s="28"/>
      <c r="AL58" s="28"/>
      <c r="AM58" s="28"/>
      <c r="AN58" s="28"/>
      <c r="AO58" s="28"/>
    </row>
    <row r="59" spans="1:41" s="20" customFormat="1" x14ac:dyDescent="0.25">
      <c r="A59" s="101"/>
      <c r="B59" s="154"/>
      <c r="C59" s="314"/>
      <c r="D59" s="314"/>
      <c r="E59" s="314"/>
      <c r="F59" s="314"/>
      <c r="G59" s="314"/>
      <c r="H59" s="235"/>
      <c r="I59" s="236"/>
      <c r="J59" s="94" t="str">
        <f t="shared" ca="1" si="2"/>
        <v/>
      </c>
      <c r="K59" s="107"/>
      <c r="L59" s="235"/>
      <c r="M59" s="236"/>
      <c r="N59" s="235"/>
      <c r="O59" s="236"/>
      <c r="P59" s="107"/>
      <c r="Q59" s="99"/>
      <c r="R59" s="100"/>
      <c r="S59" s="100"/>
      <c r="T59" s="232"/>
      <c r="U59" s="233"/>
      <c r="V59" s="233"/>
      <c r="W59" s="234"/>
      <c r="X59" s="100"/>
      <c r="Y59" s="46"/>
      <c r="Z59" s="99"/>
      <c r="AA59" s="28"/>
      <c r="AB59" s="40"/>
      <c r="AC59" s="28" t="b">
        <f t="shared" si="3"/>
        <v>0</v>
      </c>
      <c r="AD59" s="28"/>
      <c r="AE59" s="28"/>
      <c r="AF59" s="28"/>
      <c r="AG59" s="28"/>
      <c r="AH59" s="28"/>
      <c r="AI59" s="28"/>
      <c r="AJ59" s="28"/>
      <c r="AK59" s="28"/>
      <c r="AL59" s="28"/>
      <c r="AM59" s="28"/>
      <c r="AN59" s="28"/>
      <c r="AO59" s="28"/>
    </row>
    <row r="60" spans="1:41" s="20" customFormat="1" x14ac:dyDescent="0.25">
      <c r="A60" s="101"/>
      <c r="B60" s="154"/>
      <c r="C60" s="314"/>
      <c r="D60" s="314"/>
      <c r="E60" s="314"/>
      <c r="F60" s="314"/>
      <c r="G60" s="314"/>
      <c r="H60" s="235"/>
      <c r="I60" s="236"/>
      <c r="J60" s="94" t="str">
        <f t="shared" ca="1" si="2"/>
        <v/>
      </c>
      <c r="K60" s="107"/>
      <c r="L60" s="235"/>
      <c r="M60" s="236"/>
      <c r="N60" s="235"/>
      <c r="O60" s="236"/>
      <c r="P60" s="107"/>
      <c r="Q60" s="99"/>
      <c r="R60" s="100"/>
      <c r="S60" s="100"/>
      <c r="T60" s="232"/>
      <c r="U60" s="233"/>
      <c r="V60" s="233"/>
      <c r="W60" s="234"/>
      <c r="X60" s="100"/>
      <c r="Y60" s="46"/>
      <c r="Z60" s="99"/>
      <c r="AA60" s="28"/>
      <c r="AB60" s="40"/>
      <c r="AC60" s="28" t="b">
        <f t="shared" si="3"/>
        <v>0</v>
      </c>
      <c r="AD60" s="28"/>
      <c r="AE60" s="28"/>
      <c r="AF60" s="28"/>
      <c r="AG60" s="28"/>
      <c r="AH60" s="28"/>
      <c r="AI60" s="28"/>
      <c r="AJ60" s="28"/>
      <c r="AK60" s="28"/>
      <c r="AL60" s="28"/>
      <c r="AM60" s="28"/>
      <c r="AN60" s="28"/>
      <c r="AO60" s="28"/>
    </row>
    <row r="61" spans="1:41" s="20" customFormat="1" x14ac:dyDescent="0.25">
      <c r="A61" s="101"/>
      <c r="B61" s="154"/>
      <c r="C61" s="314"/>
      <c r="D61" s="314"/>
      <c r="E61" s="314"/>
      <c r="F61" s="314"/>
      <c r="G61" s="314"/>
      <c r="H61" s="235"/>
      <c r="I61" s="236"/>
      <c r="J61" s="94" t="str">
        <f t="shared" ca="1" si="2"/>
        <v/>
      </c>
      <c r="K61" s="107"/>
      <c r="L61" s="235"/>
      <c r="M61" s="236"/>
      <c r="N61" s="235"/>
      <c r="O61" s="236"/>
      <c r="P61" s="107"/>
      <c r="Q61" s="99"/>
      <c r="R61" s="100"/>
      <c r="S61" s="100"/>
      <c r="T61" s="232"/>
      <c r="U61" s="233"/>
      <c r="V61" s="233"/>
      <c r="W61" s="234"/>
      <c r="X61" s="100"/>
      <c r="Y61" s="46"/>
      <c r="Z61" s="99"/>
      <c r="AA61" s="28"/>
      <c r="AB61" s="40"/>
      <c r="AC61" s="28" t="b">
        <f t="shared" si="3"/>
        <v>0</v>
      </c>
      <c r="AD61" s="28"/>
      <c r="AE61" s="28"/>
      <c r="AF61" s="28"/>
      <c r="AG61" s="28"/>
      <c r="AH61" s="28"/>
      <c r="AI61" s="28"/>
      <c r="AJ61" s="28"/>
      <c r="AK61" s="28"/>
      <c r="AL61" s="28"/>
      <c r="AM61" s="28"/>
      <c r="AN61" s="28"/>
      <c r="AO61" s="28"/>
    </row>
    <row r="62" spans="1:41" s="20" customFormat="1" x14ac:dyDescent="0.25">
      <c r="A62" s="101"/>
      <c r="B62" s="154"/>
      <c r="C62" s="314"/>
      <c r="D62" s="314"/>
      <c r="E62" s="314"/>
      <c r="F62" s="314"/>
      <c r="G62" s="314"/>
      <c r="H62" s="235"/>
      <c r="I62" s="236"/>
      <c r="J62" s="94" t="str">
        <f t="shared" ca="1" si="2"/>
        <v/>
      </c>
      <c r="K62" s="107"/>
      <c r="L62" s="235"/>
      <c r="M62" s="236"/>
      <c r="N62" s="235"/>
      <c r="O62" s="236"/>
      <c r="P62" s="107"/>
      <c r="Q62" s="99"/>
      <c r="R62" s="100"/>
      <c r="S62" s="100"/>
      <c r="T62" s="232"/>
      <c r="U62" s="233"/>
      <c r="V62" s="233"/>
      <c r="W62" s="234"/>
      <c r="X62" s="100"/>
      <c r="Y62" s="46"/>
      <c r="Z62" s="99"/>
      <c r="AA62" s="28"/>
      <c r="AB62" s="40"/>
      <c r="AC62" s="28" t="b">
        <f t="shared" si="3"/>
        <v>0</v>
      </c>
      <c r="AD62" s="28"/>
      <c r="AE62" s="28"/>
      <c r="AF62" s="28"/>
      <c r="AG62" s="28"/>
      <c r="AH62" s="28"/>
      <c r="AI62" s="28"/>
      <c r="AJ62" s="28"/>
      <c r="AK62" s="28"/>
      <c r="AL62" s="28"/>
      <c r="AM62" s="28"/>
      <c r="AN62" s="28"/>
      <c r="AO62" s="28"/>
    </row>
    <row r="63" spans="1:41" s="20" customFormat="1" x14ac:dyDescent="0.25">
      <c r="A63" s="101"/>
      <c r="B63" s="154"/>
      <c r="C63" s="314"/>
      <c r="D63" s="314"/>
      <c r="E63" s="314"/>
      <c r="F63" s="314"/>
      <c r="G63" s="314"/>
      <c r="H63" s="235"/>
      <c r="I63" s="236"/>
      <c r="J63" s="94" t="str">
        <f t="shared" ca="1" si="2"/>
        <v/>
      </c>
      <c r="K63" s="107"/>
      <c r="L63" s="235"/>
      <c r="M63" s="236"/>
      <c r="N63" s="235"/>
      <c r="O63" s="236"/>
      <c r="P63" s="107"/>
      <c r="Q63" s="99"/>
      <c r="R63" s="100"/>
      <c r="S63" s="100"/>
      <c r="T63" s="232"/>
      <c r="U63" s="233"/>
      <c r="V63" s="233"/>
      <c r="W63" s="234"/>
      <c r="X63" s="100"/>
      <c r="Y63" s="46"/>
      <c r="Z63" s="99"/>
      <c r="AA63" s="28"/>
      <c r="AB63" s="40"/>
      <c r="AC63" s="28" t="b">
        <f t="shared" si="3"/>
        <v>0</v>
      </c>
      <c r="AD63" s="28"/>
      <c r="AE63" s="28"/>
      <c r="AF63" s="28"/>
      <c r="AG63" s="28"/>
      <c r="AH63" s="28"/>
      <c r="AI63" s="28"/>
      <c r="AJ63" s="28"/>
      <c r="AK63" s="28"/>
      <c r="AL63" s="28"/>
      <c r="AM63" s="28"/>
      <c r="AN63" s="28"/>
      <c r="AO63" s="28"/>
    </row>
    <row r="64" spans="1:41" s="20" customFormat="1" x14ac:dyDescent="0.25">
      <c r="A64" s="101"/>
      <c r="B64" s="154"/>
      <c r="C64" s="314"/>
      <c r="D64" s="314"/>
      <c r="E64" s="314"/>
      <c r="F64" s="314"/>
      <c r="G64" s="314"/>
      <c r="H64" s="235"/>
      <c r="I64" s="236"/>
      <c r="J64" s="94" t="str">
        <f t="shared" ca="1" si="2"/>
        <v/>
      </c>
      <c r="K64" s="107"/>
      <c r="L64" s="235"/>
      <c r="M64" s="236"/>
      <c r="N64" s="235"/>
      <c r="O64" s="236"/>
      <c r="P64" s="107"/>
      <c r="Q64" s="99"/>
      <c r="R64" s="100"/>
      <c r="S64" s="100"/>
      <c r="T64" s="232"/>
      <c r="U64" s="233"/>
      <c r="V64" s="233"/>
      <c r="W64" s="234"/>
      <c r="X64" s="100"/>
      <c r="Y64" s="46"/>
      <c r="Z64" s="99"/>
      <c r="AA64" s="28"/>
      <c r="AB64" s="40"/>
      <c r="AC64" s="28" t="b">
        <f t="shared" si="3"/>
        <v>0</v>
      </c>
      <c r="AD64" s="28"/>
      <c r="AE64" s="28"/>
      <c r="AF64" s="28"/>
      <c r="AG64" s="28"/>
      <c r="AH64" s="28"/>
      <c r="AI64" s="28"/>
      <c r="AJ64" s="28"/>
      <c r="AK64" s="28"/>
      <c r="AL64" s="28"/>
      <c r="AM64" s="28"/>
      <c r="AN64" s="28"/>
      <c r="AO64" s="28"/>
    </row>
    <row r="65" spans="1:41" s="20" customFormat="1" x14ac:dyDescent="0.25">
      <c r="A65" s="101"/>
      <c r="B65" s="154"/>
      <c r="C65" s="314"/>
      <c r="D65" s="314"/>
      <c r="E65" s="314"/>
      <c r="F65" s="314"/>
      <c r="G65" s="314"/>
      <c r="H65" s="235"/>
      <c r="I65" s="236"/>
      <c r="J65" s="94" t="str">
        <f ca="1">IF(H65=0,"",DAYS360(H65,TODAY())/360)</f>
        <v/>
      </c>
      <c r="K65" s="107"/>
      <c r="L65" s="235"/>
      <c r="M65" s="236"/>
      <c r="N65" s="235"/>
      <c r="O65" s="236"/>
      <c r="P65" s="107"/>
      <c r="Q65" s="99"/>
      <c r="R65" s="100"/>
      <c r="S65" s="100"/>
      <c r="T65" s="232"/>
      <c r="U65" s="233"/>
      <c r="V65" s="233"/>
      <c r="W65" s="234"/>
      <c r="X65" s="100"/>
      <c r="Y65" s="46"/>
      <c r="Z65" s="99"/>
      <c r="AA65" s="28"/>
      <c r="AB65" s="40"/>
      <c r="AC65" s="28" t="b">
        <f t="shared" si="3"/>
        <v>0</v>
      </c>
      <c r="AD65" s="28"/>
      <c r="AE65" s="28"/>
      <c r="AF65" s="28"/>
      <c r="AG65" s="28"/>
      <c r="AH65" s="28"/>
      <c r="AI65" s="28"/>
      <c r="AJ65" s="28"/>
      <c r="AK65" s="28"/>
      <c r="AL65" s="28"/>
      <c r="AM65" s="28"/>
      <c r="AN65" s="28"/>
      <c r="AO65" s="28"/>
    </row>
    <row r="66" spans="1:41" s="20" customFormat="1" x14ac:dyDescent="0.25">
      <c r="A66" s="101"/>
      <c r="B66" s="154"/>
      <c r="C66" s="314"/>
      <c r="D66" s="314"/>
      <c r="E66" s="314"/>
      <c r="F66" s="314"/>
      <c r="G66" s="314"/>
      <c r="H66" s="235"/>
      <c r="I66" s="236"/>
      <c r="J66" s="94" t="str">
        <f ca="1">IF(H66=0,"",DAYS360(H66,TODAY())/360)</f>
        <v/>
      </c>
      <c r="K66" s="107"/>
      <c r="L66" s="235"/>
      <c r="M66" s="236"/>
      <c r="N66" s="235"/>
      <c r="O66" s="236"/>
      <c r="P66" s="107"/>
      <c r="Q66" s="99"/>
      <c r="R66" s="100"/>
      <c r="S66" s="100"/>
      <c r="T66" s="232"/>
      <c r="U66" s="233"/>
      <c r="V66" s="233"/>
      <c r="W66" s="234"/>
      <c r="X66" s="100"/>
      <c r="Y66" s="46"/>
      <c r="Z66" s="99"/>
      <c r="AA66" s="28"/>
      <c r="AB66" s="40"/>
      <c r="AC66" s="28" t="b">
        <f t="shared" si="3"/>
        <v>0</v>
      </c>
      <c r="AD66" s="28"/>
      <c r="AE66" s="28"/>
      <c r="AF66" s="28"/>
      <c r="AG66" s="28"/>
      <c r="AH66" s="28"/>
      <c r="AI66" s="28"/>
      <c r="AJ66" s="28"/>
      <c r="AK66" s="28"/>
      <c r="AL66" s="28"/>
      <c r="AM66" s="28"/>
      <c r="AN66" s="28"/>
      <c r="AO66" s="28"/>
    </row>
    <row r="67" spans="1:41" s="20" customFormat="1" x14ac:dyDescent="0.25">
      <c r="A67" s="101"/>
      <c r="B67" s="154"/>
      <c r="C67" s="314"/>
      <c r="D67" s="314"/>
      <c r="E67" s="314"/>
      <c r="F67" s="314"/>
      <c r="G67" s="314"/>
      <c r="H67" s="235"/>
      <c r="I67" s="236"/>
      <c r="J67" s="94" t="str">
        <f ca="1">IF(H67=0,"",DAYS360(H67,TODAY())/360)</f>
        <v/>
      </c>
      <c r="K67" s="107"/>
      <c r="L67" s="235"/>
      <c r="M67" s="236"/>
      <c r="N67" s="235"/>
      <c r="O67" s="236"/>
      <c r="P67" s="107"/>
      <c r="Q67" s="99"/>
      <c r="R67" s="100"/>
      <c r="S67" s="100"/>
      <c r="T67" s="232"/>
      <c r="U67" s="233"/>
      <c r="V67" s="233"/>
      <c r="W67" s="234"/>
      <c r="X67" s="100"/>
      <c r="Y67" s="46"/>
      <c r="Z67" s="99"/>
      <c r="AA67" s="28"/>
      <c r="AB67" s="40"/>
      <c r="AC67" s="28" t="b">
        <f t="shared" si="3"/>
        <v>0</v>
      </c>
      <c r="AD67" s="28"/>
      <c r="AE67" s="28"/>
      <c r="AF67" s="28"/>
      <c r="AG67" s="28"/>
      <c r="AH67" s="28"/>
      <c r="AI67" s="28"/>
      <c r="AJ67" s="28"/>
      <c r="AK67" s="28"/>
      <c r="AL67" s="28"/>
      <c r="AM67" s="28"/>
      <c r="AN67" s="28"/>
      <c r="AO67" s="28"/>
    </row>
    <row r="68" spans="1:41" s="20" customFormat="1" x14ac:dyDescent="0.25">
      <c r="A68" s="101"/>
      <c r="B68" s="154"/>
      <c r="C68" s="314"/>
      <c r="D68" s="314"/>
      <c r="E68" s="314"/>
      <c r="F68" s="314"/>
      <c r="G68" s="314"/>
      <c r="H68" s="235"/>
      <c r="I68" s="236"/>
      <c r="J68" s="94" t="str">
        <f ca="1">IF(H68=0,"",DAYS360(H68,TODAY())/360)</f>
        <v/>
      </c>
      <c r="K68" s="107"/>
      <c r="L68" s="235"/>
      <c r="M68" s="236"/>
      <c r="N68" s="235"/>
      <c r="O68" s="236"/>
      <c r="P68" s="107"/>
      <c r="Q68" s="99"/>
      <c r="R68" s="100"/>
      <c r="S68" s="100"/>
      <c r="T68" s="232"/>
      <c r="U68" s="233"/>
      <c r="V68" s="233"/>
      <c r="W68" s="234"/>
      <c r="X68" s="100"/>
      <c r="Y68" s="46"/>
      <c r="Z68" s="99"/>
      <c r="AA68" s="28"/>
      <c r="AB68" s="40"/>
      <c r="AC68" s="28" t="b">
        <f t="shared" si="3"/>
        <v>0</v>
      </c>
      <c r="AD68" s="28"/>
      <c r="AE68" s="28"/>
      <c r="AF68" s="28"/>
      <c r="AG68" s="28"/>
      <c r="AH68" s="28"/>
      <c r="AI68" s="28"/>
      <c r="AJ68" s="28"/>
      <c r="AK68" s="28"/>
      <c r="AL68" s="28"/>
      <c r="AM68" s="28"/>
      <c r="AN68" s="28"/>
      <c r="AO68" s="28"/>
    </row>
    <row r="69" spans="1:41" s="20" customFormat="1" x14ac:dyDescent="0.25">
      <c r="A69" s="101"/>
      <c r="B69" s="154"/>
      <c r="C69" s="314"/>
      <c r="D69" s="314"/>
      <c r="E69" s="314"/>
      <c r="F69" s="314"/>
      <c r="G69" s="314"/>
      <c r="H69" s="235"/>
      <c r="I69" s="236"/>
      <c r="J69" s="94" t="str">
        <f ca="1">IF(H69=0,"",DAYS360(H69,TODAY())/360)</f>
        <v/>
      </c>
      <c r="K69" s="107"/>
      <c r="L69" s="235"/>
      <c r="M69" s="236"/>
      <c r="N69" s="235"/>
      <c r="O69" s="236"/>
      <c r="P69" s="107"/>
      <c r="Q69" s="99"/>
      <c r="R69" s="100"/>
      <c r="S69" s="100"/>
      <c r="T69" s="232"/>
      <c r="U69" s="233"/>
      <c r="V69" s="233"/>
      <c r="W69" s="234"/>
      <c r="X69" s="100"/>
      <c r="Y69" s="46"/>
      <c r="Z69" s="99"/>
      <c r="AA69" s="28"/>
      <c r="AB69" s="40"/>
      <c r="AC69" s="28" t="b">
        <f t="shared" si="3"/>
        <v>0</v>
      </c>
      <c r="AD69" s="28"/>
      <c r="AE69" s="28"/>
      <c r="AF69" s="28"/>
      <c r="AG69" s="28"/>
      <c r="AH69" s="28"/>
      <c r="AI69" s="28"/>
      <c r="AJ69" s="28"/>
      <c r="AK69" s="28"/>
      <c r="AL69" s="28"/>
      <c r="AM69" s="28"/>
      <c r="AN69" s="28"/>
      <c r="AO69" s="28"/>
    </row>
    <row r="70" spans="1:41" s="20" customFormat="1" x14ac:dyDescent="0.25">
      <c r="A70" s="101"/>
      <c r="B70" s="154"/>
      <c r="C70" s="314"/>
      <c r="D70" s="314"/>
      <c r="E70" s="314"/>
      <c r="F70" s="314"/>
      <c r="G70" s="314"/>
      <c r="H70" s="235"/>
      <c r="I70" s="236"/>
      <c r="J70" s="94" t="str">
        <f t="shared" ref="J70:J88" ca="1" si="4">IF(H70=0,"",DAYS360(H70,TODAY())/360)</f>
        <v/>
      </c>
      <c r="K70" s="107"/>
      <c r="L70" s="235"/>
      <c r="M70" s="236"/>
      <c r="N70" s="235"/>
      <c r="O70" s="236"/>
      <c r="P70" s="107"/>
      <c r="Q70" s="99"/>
      <c r="R70" s="100"/>
      <c r="S70" s="100"/>
      <c r="T70" s="232"/>
      <c r="U70" s="233"/>
      <c r="V70" s="233"/>
      <c r="W70" s="234"/>
      <c r="X70" s="100"/>
      <c r="Y70" s="46"/>
      <c r="Z70" s="99"/>
      <c r="AA70" s="28"/>
      <c r="AB70" s="40"/>
      <c r="AC70" s="28" t="b">
        <f t="shared" si="3"/>
        <v>0</v>
      </c>
      <c r="AD70" s="28"/>
      <c r="AE70" s="28"/>
      <c r="AF70" s="28"/>
      <c r="AG70" s="28"/>
      <c r="AH70" s="28"/>
      <c r="AI70" s="28"/>
      <c r="AJ70" s="28"/>
      <c r="AK70" s="28"/>
      <c r="AL70" s="28"/>
      <c r="AM70" s="28"/>
      <c r="AN70" s="28"/>
      <c r="AO70" s="28"/>
    </row>
    <row r="71" spans="1:41" s="20" customFormat="1" x14ac:dyDescent="0.25">
      <c r="A71" s="101"/>
      <c r="B71" s="154"/>
      <c r="C71" s="314"/>
      <c r="D71" s="314"/>
      <c r="E71" s="314"/>
      <c r="F71" s="314"/>
      <c r="G71" s="314"/>
      <c r="H71" s="235"/>
      <c r="I71" s="236"/>
      <c r="J71" s="94" t="str">
        <f t="shared" ca="1" si="4"/>
        <v/>
      </c>
      <c r="K71" s="107"/>
      <c r="L71" s="235"/>
      <c r="M71" s="236"/>
      <c r="N71" s="235"/>
      <c r="O71" s="236"/>
      <c r="P71" s="107"/>
      <c r="Q71" s="99"/>
      <c r="R71" s="100"/>
      <c r="S71" s="100"/>
      <c r="T71" s="232"/>
      <c r="U71" s="233"/>
      <c r="V71" s="233"/>
      <c r="W71" s="234"/>
      <c r="X71" s="100"/>
      <c r="Y71" s="46"/>
      <c r="Z71" s="99"/>
      <c r="AA71" s="28"/>
      <c r="AB71" s="40"/>
      <c r="AC71" s="28" t="b">
        <f t="shared" si="3"/>
        <v>0</v>
      </c>
      <c r="AD71" s="28"/>
      <c r="AE71" s="28"/>
      <c r="AF71" s="28"/>
      <c r="AG71" s="28"/>
      <c r="AH71" s="28"/>
      <c r="AI71" s="28"/>
      <c r="AJ71" s="28"/>
      <c r="AK71" s="28"/>
      <c r="AL71" s="28"/>
      <c r="AM71" s="28"/>
      <c r="AN71" s="28"/>
      <c r="AO71" s="28"/>
    </row>
    <row r="72" spans="1:41" s="20" customFormat="1" x14ac:dyDescent="0.25">
      <c r="A72" s="101"/>
      <c r="B72" s="154"/>
      <c r="C72" s="314"/>
      <c r="D72" s="314"/>
      <c r="E72" s="314"/>
      <c r="F72" s="314"/>
      <c r="G72" s="314"/>
      <c r="H72" s="235"/>
      <c r="I72" s="236"/>
      <c r="J72" s="94" t="str">
        <f t="shared" ca="1" si="4"/>
        <v/>
      </c>
      <c r="K72" s="107"/>
      <c r="L72" s="235"/>
      <c r="M72" s="236"/>
      <c r="N72" s="235"/>
      <c r="O72" s="236"/>
      <c r="P72" s="107"/>
      <c r="Q72" s="99"/>
      <c r="R72" s="100"/>
      <c r="S72" s="100"/>
      <c r="T72" s="232"/>
      <c r="U72" s="233"/>
      <c r="V72" s="233"/>
      <c r="W72" s="234"/>
      <c r="X72" s="100"/>
      <c r="Y72" s="46"/>
      <c r="Z72" s="99"/>
      <c r="AA72" s="28"/>
      <c r="AB72" s="40"/>
      <c r="AC72" s="28" t="b">
        <f t="shared" si="3"/>
        <v>0</v>
      </c>
      <c r="AD72" s="28"/>
      <c r="AE72" s="28"/>
      <c r="AF72" s="28"/>
      <c r="AG72" s="28"/>
      <c r="AH72" s="28"/>
      <c r="AI72" s="28"/>
      <c r="AJ72" s="28"/>
      <c r="AK72" s="28"/>
      <c r="AL72" s="28"/>
      <c r="AM72" s="28"/>
      <c r="AN72" s="28"/>
      <c r="AO72" s="28"/>
    </row>
    <row r="73" spans="1:41" s="20" customFormat="1" x14ac:dyDescent="0.25">
      <c r="A73" s="101"/>
      <c r="B73" s="154"/>
      <c r="C73" s="314"/>
      <c r="D73" s="314"/>
      <c r="E73" s="314"/>
      <c r="F73" s="314"/>
      <c r="G73" s="314"/>
      <c r="H73" s="235"/>
      <c r="I73" s="236"/>
      <c r="J73" s="94" t="str">
        <f t="shared" ca="1" si="4"/>
        <v/>
      </c>
      <c r="K73" s="107"/>
      <c r="L73" s="235"/>
      <c r="M73" s="236"/>
      <c r="N73" s="235"/>
      <c r="O73" s="236"/>
      <c r="P73" s="107"/>
      <c r="Q73" s="99"/>
      <c r="R73" s="100"/>
      <c r="S73" s="100"/>
      <c r="T73" s="232"/>
      <c r="U73" s="233"/>
      <c r="V73" s="233"/>
      <c r="W73" s="234"/>
      <c r="X73" s="100"/>
      <c r="Y73" s="46"/>
      <c r="Z73" s="99"/>
      <c r="AA73" s="28"/>
      <c r="AB73" s="40"/>
      <c r="AC73" s="28" t="b">
        <f t="shared" si="3"/>
        <v>0</v>
      </c>
      <c r="AD73" s="28"/>
      <c r="AE73" s="28"/>
      <c r="AF73" s="28"/>
      <c r="AG73" s="28"/>
      <c r="AH73" s="28"/>
      <c r="AI73" s="28"/>
      <c r="AJ73" s="28"/>
      <c r="AK73" s="28"/>
      <c r="AL73" s="28"/>
      <c r="AM73" s="28"/>
      <c r="AN73" s="28"/>
      <c r="AO73" s="28"/>
    </row>
    <row r="74" spans="1:41" s="20" customFormat="1" x14ac:dyDescent="0.25">
      <c r="A74" s="101"/>
      <c r="B74" s="154"/>
      <c r="C74" s="314"/>
      <c r="D74" s="314"/>
      <c r="E74" s="314"/>
      <c r="F74" s="314"/>
      <c r="G74" s="314"/>
      <c r="H74" s="235"/>
      <c r="I74" s="236"/>
      <c r="J74" s="94" t="str">
        <f t="shared" ca="1" si="4"/>
        <v/>
      </c>
      <c r="K74" s="107"/>
      <c r="L74" s="235"/>
      <c r="M74" s="236"/>
      <c r="N74" s="235"/>
      <c r="O74" s="236"/>
      <c r="P74" s="107"/>
      <c r="Q74" s="99"/>
      <c r="R74" s="100"/>
      <c r="S74" s="100"/>
      <c r="T74" s="232"/>
      <c r="U74" s="233"/>
      <c r="V74" s="233"/>
      <c r="W74" s="234"/>
      <c r="X74" s="100"/>
      <c r="Y74" s="46"/>
      <c r="Z74" s="99"/>
      <c r="AA74" s="28"/>
      <c r="AB74" s="40"/>
      <c r="AC74" s="28" t="b">
        <f t="shared" si="3"/>
        <v>0</v>
      </c>
      <c r="AD74" s="28"/>
      <c r="AE74" s="28"/>
      <c r="AF74" s="28"/>
      <c r="AG74" s="28"/>
      <c r="AH74" s="28"/>
      <c r="AI74" s="28"/>
      <c r="AJ74" s="28"/>
      <c r="AK74" s="28"/>
      <c r="AL74" s="28"/>
      <c r="AM74" s="28"/>
      <c r="AN74" s="28"/>
      <c r="AO74" s="28"/>
    </row>
    <row r="75" spans="1:41" s="20" customFormat="1" x14ac:dyDescent="0.25">
      <c r="A75" s="101"/>
      <c r="B75" s="154"/>
      <c r="C75" s="314"/>
      <c r="D75" s="314"/>
      <c r="E75" s="314"/>
      <c r="F75" s="314"/>
      <c r="G75" s="314"/>
      <c r="H75" s="235"/>
      <c r="I75" s="236"/>
      <c r="J75" s="94" t="str">
        <f t="shared" ca="1" si="4"/>
        <v/>
      </c>
      <c r="K75" s="107"/>
      <c r="L75" s="235"/>
      <c r="M75" s="236"/>
      <c r="N75" s="235"/>
      <c r="O75" s="236"/>
      <c r="P75" s="107"/>
      <c r="Q75" s="99"/>
      <c r="R75" s="100"/>
      <c r="S75" s="100"/>
      <c r="T75" s="232"/>
      <c r="U75" s="233"/>
      <c r="V75" s="233"/>
      <c r="W75" s="234"/>
      <c r="X75" s="100"/>
      <c r="Y75" s="46"/>
      <c r="Z75" s="99"/>
      <c r="AA75" s="28"/>
      <c r="AB75" s="40"/>
      <c r="AC75" s="28" t="b">
        <f t="shared" si="3"/>
        <v>0</v>
      </c>
      <c r="AD75" s="28"/>
      <c r="AE75" s="28"/>
      <c r="AF75" s="28"/>
      <c r="AG75" s="28"/>
      <c r="AH75" s="28"/>
      <c r="AI75" s="28"/>
      <c r="AJ75" s="28"/>
      <c r="AK75" s="28"/>
      <c r="AL75" s="28"/>
      <c r="AM75" s="28"/>
      <c r="AN75" s="28"/>
      <c r="AO75" s="28"/>
    </row>
    <row r="76" spans="1:41" s="20" customFormat="1" x14ac:dyDescent="0.25">
      <c r="A76" s="101"/>
      <c r="B76" s="154"/>
      <c r="C76" s="314"/>
      <c r="D76" s="314"/>
      <c r="E76" s="314"/>
      <c r="F76" s="314"/>
      <c r="G76" s="314"/>
      <c r="H76" s="235"/>
      <c r="I76" s="236"/>
      <c r="J76" s="94" t="str">
        <f t="shared" ca="1" si="4"/>
        <v/>
      </c>
      <c r="K76" s="107"/>
      <c r="L76" s="235"/>
      <c r="M76" s="236"/>
      <c r="N76" s="235"/>
      <c r="O76" s="236"/>
      <c r="P76" s="107"/>
      <c r="Q76" s="99"/>
      <c r="R76" s="100"/>
      <c r="S76" s="100"/>
      <c r="T76" s="232"/>
      <c r="U76" s="233"/>
      <c r="V76" s="233"/>
      <c r="W76" s="234"/>
      <c r="X76" s="100"/>
      <c r="Y76" s="46"/>
      <c r="Z76" s="99"/>
      <c r="AA76" s="28"/>
      <c r="AB76" s="40"/>
      <c r="AC76" s="28" t="b">
        <f t="shared" si="3"/>
        <v>0</v>
      </c>
      <c r="AD76" s="28"/>
      <c r="AE76" s="28"/>
      <c r="AF76" s="28"/>
      <c r="AG76" s="28"/>
      <c r="AH76" s="28"/>
      <c r="AI76" s="28"/>
      <c r="AJ76" s="28"/>
      <c r="AK76" s="28"/>
      <c r="AL76" s="28"/>
      <c r="AM76" s="28"/>
      <c r="AN76" s="28"/>
      <c r="AO76" s="28"/>
    </row>
    <row r="77" spans="1:41" s="20" customFormat="1" x14ac:dyDescent="0.25">
      <c r="A77" s="101"/>
      <c r="B77" s="154"/>
      <c r="C77" s="314"/>
      <c r="D77" s="314"/>
      <c r="E77" s="314"/>
      <c r="F77" s="314"/>
      <c r="G77" s="314"/>
      <c r="H77" s="235"/>
      <c r="I77" s="236"/>
      <c r="J77" s="94" t="str">
        <f t="shared" ca="1" si="4"/>
        <v/>
      </c>
      <c r="K77" s="107"/>
      <c r="L77" s="235"/>
      <c r="M77" s="236"/>
      <c r="N77" s="235"/>
      <c r="O77" s="236"/>
      <c r="P77" s="107"/>
      <c r="Q77" s="99"/>
      <c r="R77" s="100"/>
      <c r="S77" s="100"/>
      <c r="T77" s="232"/>
      <c r="U77" s="233"/>
      <c r="V77" s="233"/>
      <c r="W77" s="234"/>
      <c r="X77" s="100"/>
      <c r="Y77" s="46"/>
      <c r="Z77" s="99"/>
      <c r="AA77" s="28"/>
      <c r="AB77" s="40"/>
      <c r="AC77" s="28" t="b">
        <f t="shared" ref="AC77:AC88" si="5">IF(Y77=1,1,IF(Y77&gt;1,0))</f>
        <v>0</v>
      </c>
      <c r="AD77" s="28"/>
      <c r="AE77" s="28"/>
      <c r="AF77" s="28"/>
      <c r="AG77" s="28"/>
      <c r="AH77" s="28"/>
      <c r="AI77" s="28"/>
      <c r="AJ77" s="28"/>
      <c r="AK77" s="28"/>
      <c r="AL77" s="28"/>
      <c r="AM77" s="28"/>
      <c r="AN77" s="28"/>
      <c r="AO77" s="28"/>
    </row>
    <row r="78" spans="1:41" s="20" customFormat="1" x14ac:dyDescent="0.25">
      <c r="A78" s="101"/>
      <c r="B78" s="154"/>
      <c r="C78" s="314"/>
      <c r="D78" s="314"/>
      <c r="E78" s="314"/>
      <c r="F78" s="314"/>
      <c r="G78" s="314"/>
      <c r="H78" s="235"/>
      <c r="I78" s="236"/>
      <c r="J78" s="94" t="str">
        <f t="shared" ca="1" si="4"/>
        <v/>
      </c>
      <c r="K78" s="107"/>
      <c r="L78" s="235"/>
      <c r="M78" s="236"/>
      <c r="N78" s="235"/>
      <c r="O78" s="236"/>
      <c r="P78" s="107"/>
      <c r="Q78" s="99"/>
      <c r="R78" s="100"/>
      <c r="S78" s="100"/>
      <c r="T78" s="232"/>
      <c r="U78" s="233"/>
      <c r="V78" s="233"/>
      <c r="W78" s="234"/>
      <c r="X78" s="100"/>
      <c r="Y78" s="46"/>
      <c r="Z78" s="99"/>
      <c r="AA78" s="28"/>
      <c r="AB78" s="40"/>
      <c r="AC78" s="28" t="b">
        <f t="shared" si="5"/>
        <v>0</v>
      </c>
      <c r="AD78" s="28"/>
      <c r="AE78" s="28"/>
      <c r="AF78" s="28"/>
      <c r="AG78" s="28"/>
      <c r="AH78" s="28"/>
      <c r="AI78" s="28"/>
      <c r="AJ78" s="28"/>
      <c r="AK78" s="28"/>
      <c r="AL78" s="28"/>
      <c r="AM78" s="28"/>
      <c r="AN78" s="28"/>
      <c r="AO78" s="28"/>
    </row>
    <row r="79" spans="1:41" s="20" customFormat="1" x14ac:dyDescent="0.25">
      <c r="A79" s="101"/>
      <c r="B79" s="154"/>
      <c r="C79" s="314"/>
      <c r="D79" s="314"/>
      <c r="E79" s="314"/>
      <c r="F79" s="314"/>
      <c r="G79" s="314"/>
      <c r="H79" s="235"/>
      <c r="I79" s="236"/>
      <c r="J79" s="94" t="str">
        <f t="shared" ca="1" si="4"/>
        <v/>
      </c>
      <c r="K79" s="107"/>
      <c r="L79" s="235"/>
      <c r="M79" s="236"/>
      <c r="N79" s="235"/>
      <c r="O79" s="236"/>
      <c r="P79" s="107"/>
      <c r="Q79" s="99"/>
      <c r="R79" s="100"/>
      <c r="S79" s="100"/>
      <c r="T79" s="232"/>
      <c r="U79" s="233"/>
      <c r="V79" s="233"/>
      <c r="W79" s="234"/>
      <c r="X79" s="100"/>
      <c r="Y79" s="46"/>
      <c r="Z79" s="99"/>
      <c r="AA79" s="28"/>
      <c r="AB79" s="40"/>
      <c r="AC79" s="28" t="b">
        <f t="shared" si="5"/>
        <v>0</v>
      </c>
      <c r="AD79" s="28"/>
      <c r="AE79" s="28"/>
      <c r="AF79" s="28"/>
      <c r="AG79" s="28"/>
      <c r="AH79" s="28"/>
      <c r="AI79" s="28"/>
      <c r="AJ79" s="28"/>
      <c r="AK79" s="28"/>
      <c r="AL79" s="28"/>
      <c r="AM79" s="28"/>
      <c r="AN79" s="28"/>
      <c r="AO79" s="28"/>
    </row>
    <row r="80" spans="1:41" s="20" customFormat="1" x14ac:dyDescent="0.25">
      <c r="A80" s="101"/>
      <c r="B80" s="154"/>
      <c r="C80" s="314"/>
      <c r="D80" s="314"/>
      <c r="E80" s="314"/>
      <c r="F80" s="314"/>
      <c r="G80" s="314"/>
      <c r="H80" s="235"/>
      <c r="I80" s="236"/>
      <c r="J80" s="94" t="str">
        <f t="shared" ca="1" si="4"/>
        <v/>
      </c>
      <c r="K80" s="107"/>
      <c r="L80" s="235"/>
      <c r="M80" s="236"/>
      <c r="N80" s="235"/>
      <c r="O80" s="236"/>
      <c r="P80" s="107"/>
      <c r="Q80" s="99"/>
      <c r="R80" s="100"/>
      <c r="S80" s="100"/>
      <c r="T80" s="232"/>
      <c r="U80" s="233"/>
      <c r="V80" s="233"/>
      <c r="W80" s="234"/>
      <c r="X80" s="100"/>
      <c r="Y80" s="46"/>
      <c r="Z80" s="99"/>
      <c r="AA80" s="28"/>
      <c r="AB80" s="40"/>
      <c r="AC80" s="28" t="b">
        <f t="shared" si="5"/>
        <v>0</v>
      </c>
      <c r="AD80" s="28"/>
      <c r="AE80" s="28"/>
      <c r="AF80" s="28"/>
      <c r="AG80" s="28"/>
      <c r="AH80" s="28"/>
      <c r="AI80" s="28"/>
      <c r="AJ80" s="28"/>
      <c r="AK80" s="28"/>
      <c r="AL80" s="28"/>
      <c r="AM80" s="28"/>
      <c r="AN80" s="28"/>
      <c r="AO80" s="28"/>
    </row>
    <row r="81" spans="1:41" s="20" customFormat="1" x14ac:dyDescent="0.25">
      <c r="A81" s="101"/>
      <c r="B81" s="154"/>
      <c r="C81" s="314"/>
      <c r="D81" s="314"/>
      <c r="E81" s="314"/>
      <c r="F81" s="314"/>
      <c r="G81" s="314"/>
      <c r="H81" s="235"/>
      <c r="I81" s="236"/>
      <c r="J81" s="94" t="str">
        <f t="shared" ca="1" si="4"/>
        <v/>
      </c>
      <c r="K81" s="107"/>
      <c r="L81" s="235"/>
      <c r="M81" s="236"/>
      <c r="N81" s="235"/>
      <c r="O81" s="236"/>
      <c r="P81" s="107"/>
      <c r="Q81" s="99"/>
      <c r="R81" s="100"/>
      <c r="S81" s="100"/>
      <c r="T81" s="232"/>
      <c r="U81" s="233"/>
      <c r="V81" s="233"/>
      <c r="W81" s="234"/>
      <c r="X81" s="100"/>
      <c r="Y81" s="46"/>
      <c r="Z81" s="99"/>
      <c r="AA81" s="28"/>
      <c r="AB81" s="40"/>
      <c r="AC81" s="28" t="b">
        <f t="shared" si="5"/>
        <v>0</v>
      </c>
      <c r="AD81" s="28"/>
      <c r="AE81" s="28"/>
      <c r="AF81" s="28"/>
      <c r="AG81" s="28"/>
      <c r="AH81" s="28"/>
      <c r="AI81" s="28"/>
      <c r="AJ81" s="28"/>
      <c r="AK81" s="28"/>
      <c r="AL81" s="28"/>
      <c r="AM81" s="28"/>
      <c r="AN81" s="28"/>
      <c r="AO81" s="28"/>
    </row>
    <row r="82" spans="1:41" s="20" customFormat="1" x14ac:dyDescent="0.25">
      <c r="A82" s="101"/>
      <c r="B82" s="154"/>
      <c r="C82" s="314"/>
      <c r="D82" s="314"/>
      <c r="E82" s="314"/>
      <c r="F82" s="314"/>
      <c r="G82" s="314"/>
      <c r="H82" s="235"/>
      <c r="I82" s="236"/>
      <c r="J82" s="94" t="str">
        <f t="shared" ca="1" si="4"/>
        <v/>
      </c>
      <c r="K82" s="107"/>
      <c r="L82" s="235"/>
      <c r="M82" s="236"/>
      <c r="N82" s="235"/>
      <c r="O82" s="236"/>
      <c r="P82" s="107"/>
      <c r="Q82" s="99"/>
      <c r="R82" s="100"/>
      <c r="S82" s="100"/>
      <c r="T82" s="232"/>
      <c r="U82" s="233"/>
      <c r="V82" s="233"/>
      <c r="W82" s="234"/>
      <c r="X82" s="100"/>
      <c r="Y82" s="46"/>
      <c r="Z82" s="99"/>
      <c r="AA82" s="28"/>
      <c r="AB82" s="40"/>
      <c r="AC82" s="28" t="b">
        <f t="shared" si="5"/>
        <v>0</v>
      </c>
      <c r="AD82" s="28"/>
      <c r="AE82" s="28"/>
      <c r="AF82" s="28"/>
      <c r="AG82" s="28"/>
      <c r="AH82" s="28"/>
      <c r="AI82" s="28"/>
      <c r="AJ82" s="28"/>
      <c r="AK82" s="28"/>
      <c r="AL82" s="28"/>
      <c r="AM82" s="28"/>
      <c r="AN82" s="28"/>
      <c r="AO82" s="28"/>
    </row>
    <row r="83" spans="1:41" s="20" customFormat="1" x14ac:dyDescent="0.25">
      <c r="A83" s="101"/>
      <c r="B83" s="154"/>
      <c r="C83" s="314"/>
      <c r="D83" s="314"/>
      <c r="E83" s="314"/>
      <c r="F83" s="314"/>
      <c r="G83" s="314"/>
      <c r="H83" s="235"/>
      <c r="I83" s="236"/>
      <c r="J83" s="94" t="str">
        <f t="shared" ca="1" si="4"/>
        <v/>
      </c>
      <c r="K83" s="107"/>
      <c r="L83" s="235"/>
      <c r="M83" s="236"/>
      <c r="N83" s="235"/>
      <c r="O83" s="236"/>
      <c r="P83" s="107"/>
      <c r="Q83" s="99"/>
      <c r="R83" s="100"/>
      <c r="S83" s="100"/>
      <c r="T83" s="232"/>
      <c r="U83" s="233"/>
      <c r="V83" s="233"/>
      <c r="W83" s="234"/>
      <c r="X83" s="100"/>
      <c r="Y83" s="46"/>
      <c r="Z83" s="99"/>
      <c r="AA83" s="28"/>
      <c r="AB83" s="40"/>
      <c r="AC83" s="28" t="b">
        <f t="shared" si="5"/>
        <v>0</v>
      </c>
      <c r="AD83" s="28"/>
      <c r="AE83" s="28"/>
      <c r="AF83" s="28"/>
      <c r="AG83" s="28"/>
      <c r="AH83" s="28"/>
      <c r="AI83" s="28"/>
      <c r="AJ83" s="28"/>
      <c r="AK83" s="28"/>
      <c r="AL83" s="28"/>
      <c r="AM83" s="28"/>
      <c r="AN83" s="28"/>
      <c r="AO83" s="28"/>
    </row>
    <row r="84" spans="1:41" s="20" customFormat="1" ht="15.75" customHeight="1" x14ac:dyDescent="0.25">
      <c r="A84" s="101"/>
      <c r="B84" s="154"/>
      <c r="C84" s="314"/>
      <c r="D84" s="314"/>
      <c r="E84" s="314"/>
      <c r="F84" s="314"/>
      <c r="G84" s="314"/>
      <c r="H84" s="235"/>
      <c r="I84" s="236"/>
      <c r="J84" s="94" t="str">
        <f t="shared" ca="1" si="4"/>
        <v/>
      </c>
      <c r="K84" s="107"/>
      <c r="L84" s="235"/>
      <c r="M84" s="236"/>
      <c r="N84" s="235"/>
      <c r="O84" s="236"/>
      <c r="P84" s="107"/>
      <c r="Q84" s="99"/>
      <c r="R84" s="100"/>
      <c r="S84" s="100"/>
      <c r="T84" s="232"/>
      <c r="U84" s="233"/>
      <c r="V84" s="233"/>
      <c r="W84" s="234"/>
      <c r="X84" s="100"/>
      <c r="Y84" s="46"/>
      <c r="Z84" s="99"/>
      <c r="AA84" s="28"/>
      <c r="AB84" s="40"/>
      <c r="AC84" s="28" t="b">
        <f t="shared" si="5"/>
        <v>0</v>
      </c>
      <c r="AD84" s="28"/>
      <c r="AE84" s="28"/>
      <c r="AF84" s="28"/>
      <c r="AG84" s="28"/>
      <c r="AH84" s="28"/>
      <c r="AI84" s="28"/>
      <c r="AJ84" s="28"/>
      <c r="AK84" s="28"/>
      <c r="AL84" s="28"/>
      <c r="AM84" s="28"/>
      <c r="AN84" s="28"/>
      <c r="AO84" s="28"/>
    </row>
    <row r="85" spans="1:41" s="20" customFormat="1" x14ac:dyDescent="0.25">
      <c r="A85" s="101"/>
      <c r="B85" s="154"/>
      <c r="C85" s="314"/>
      <c r="D85" s="314"/>
      <c r="E85" s="314"/>
      <c r="F85" s="314"/>
      <c r="G85" s="314"/>
      <c r="H85" s="235"/>
      <c r="I85" s="236"/>
      <c r="J85" s="94" t="str">
        <f t="shared" ca="1" si="4"/>
        <v/>
      </c>
      <c r="K85" s="107"/>
      <c r="L85" s="235"/>
      <c r="M85" s="236"/>
      <c r="N85" s="235"/>
      <c r="O85" s="236"/>
      <c r="P85" s="107"/>
      <c r="Q85" s="99"/>
      <c r="R85" s="100"/>
      <c r="S85" s="100"/>
      <c r="T85" s="232"/>
      <c r="U85" s="233"/>
      <c r="V85" s="233"/>
      <c r="W85" s="234"/>
      <c r="X85" s="100"/>
      <c r="Y85" s="46"/>
      <c r="Z85" s="99"/>
      <c r="AA85" s="28"/>
      <c r="AB85" s="40"/>
      <c r="AC85" s="28" t="b">
        <f t="shared" si="5"/>
        <v>0</v>
      </c>
      <c r="AD85" s="28"/>
      <c r="AE85" s="28"/>
      <c r="AF85" s="28"/>
      <c r="AG85" s="28"/>
      <c r="AH85" s="28"/>
      <c r="AI85" s="28"/>
      <c r="AJ85" s="28"/>
      <c r="AK85" s="28"/>
      <c r="AL85" s="28"/>
      <c r="AM85" s="28"/>
      <c r="AN85" s="28"/>
      <c r="AO85" s="28"/>
    </row>
    <row r="86" spans="1:41" s="20" customFormat="1" x14ac:dyDescent="0.25">
      <c r="A86" s="101"/>
      <c r="B86" s="154"/>
      <c r="C86" s="314"/>
      <c r="D86" s="314"/>
      <c r="E86" s="314"/>
      <c r="F86" s="314"/>
      <c r="G86" s="314"/>
      <c r="H86" s="235"/>
      <c r="I86" s="236"/>
      <c r="J86" s="94" t="str">
        <f t="shared" ca="1" si="4"/>
        <v/>
      </c>
      <c r="K86" s="107"/>
      <c r="L86" s="235"/>
      <c r="M86" s="236"/>
      <c r="N86" s="235"/>
      <c r="O86" s="236"/>
      <c r="P86" s="107"/>
      <c r="Q86" s="99"/>
      <c r="R86" s="100"/>
      <c r="S86" s="100"/>
      <c r="T86" s="232"/>
      <c r="U86" s="233"/>
      <c r="V86" s="233"/>
      <c r="W86" s="234"/>
      <c r="X86" s="100"/>
      <c r="Y86" s="46"/>
      <c r="Z86" s="99"/>
      <c r="AA86" s="28"/>
      <c r="AB86" s="40"/>
      <c r="AC86" s="28" t="b">
        <f t="shared" si="5"/>
        <v>0</v>
      </c>
      <c r="AD86" s="28"/>
      <c r="AE86" s="28"/>
      <c r="AF86" s="28"/>
      <c r="AG86" s="28"/>
      <c r="AH86" s="28"/>
      <c r="AI86" s="28"/>
      <c r="AJ86" s="28"/>
      <c r="AK86" s="28"/>
      <c r="AL86" s="28"/>
      <c r="AM86" s="28"/>
      <c r="AN86" s="28"/>
      <c r="AO86" s="28"/>
    </row>
    <row r="87" spans="1:41" s="20" customFormat="1" x14ac:dyDescent="0.25">
      <c r="A87" s="101"/>
      <c r="B87" s="154"/>
      <c r="C87" s="314"/>
      <c r="D87" s="314"/>
      <c r="E87" s="314"/>
      <c r="F87" s="314"/>
      <c r="G87" s="314"/>
      <c r="H87" s="235"/>
      <c r="I87" s="236"/>
      <c r="J87" s="94" t="str">
        <f t="shared" ca="1" si="4"/>
        <v/>
      </c>
      <c r="K87" s="107"/>
      <c r="L87" s="235"/>
      <c r="M87" s="236"/>
      <c r="N87" s="235"/>
      <c r="O87" s="236"/>
      <c r="P87" s="107"/>
      <c r="Q87" s="99"/>
      <c r="R87" s="100"/>
      <c r="S87" s="100"/>
      <c r="T87" s="232"/>
      <c r="U87" s="233"/>
      <c r="V87" s="233"/>
      <c r="W87" s="234"/>
      <c r="X87" s="100"/>
      <c r="Y87" s="46"/>
      <c r="Z87" s="99"/>
      <c r="AA87" s="28"/>
      <c r="AB87" s="40"/>
      <c r="AC87" s="28" t="b">
        <f t="shared" si="5"/>
        <v>0</v>
      </c>
      <c r="AD87" s="28"/>
      <c r="AE87" s="28"/>
      <c r="AF87" s="28"/>
      <c r="AG87" s="28"/>
      <c r="AH87" s="28"/>
      <c r="AI87" s="28"/>
      <c r="AJ87" s="28"/>
      <c r="AK87" s="28"/>
      <c r="AL87" s="28"/>
      <c r="AM87" s="28"/>
      <c r="AN87" s="28"/>
      <c r="AO87" s="28"/>
    </row>
    <row r="88" spans="1:41" s="37" customFormat="1" x14ac:dyDescent="0.25">
      <c r="A88" s="101"/>
      <c r="B88" s="154"/>
      <c r="C88" s="314"/>
      <c r="D88" s="314"/>
      <c r="E88" s="314"/>
      <c r="F88" s="314"/>
      <c r="G88" s="314"/>
      <c r="H88" s="235"/>
      <c r="I88" s="236"/>
      <c r="J88" s="94" t="str">
        <f t="shared" ca="1" si="4"/>
        <v/>
      </c>
      <c r="K88" s="107"/>
      <c r="L88" s="235"/>
      <c r="M88" s="236"/>
      <c r="N88" s="235"/>
      <c r="O88" s="236"/>
      <c r="P88" s="107"/>
      <c r="Q88" s="99"/>
      <c r="R88" s="100"/>
      <c r="S88" s="100"/>
      <c r="T88" s="232"/>
      <c r="U88" s="233"/>
      <c r="V88" s="233"/>
      <c r="W88" s="234"/>
      <c r="X88" s="100"/>
      <c r="Y88" s="46"/>
      <c r="Z88" s="99"/>
      <c r="AA88" s="28"/>
      <c r="AB88" s="40"/>
      <c r="AC88" s="28" t="b">
        <f t="shared" si="5"/>
        <v>0</v>
      </c>
      <c r="AD88" s="28"/>
      <c r="AE88" s="28"/>
      <c r="AF88" s="28"/>
      <c r="AG88" s="28"/>
      <c r="AH88" s="28"/>
      <c r="AI88" s="28"/>
      <c r="AJ88" s="28"/>
      <c r="AK88" s="28"/>
      <c r="AL88" s="28"/>
      <c r="AM88" s="28"/>
      <c r="AN88" s="28"/>
      <c r="AO88" s="28"/>
    </row>
    <row r="89" spans="1:41" s="20" customFormat="1" x14ac:dyDescent="0.25">
      <c r="A89" s="22"/>
      <c r="B89" s="22"/>
      <c r="C89" s="22"/>
      <c r="D89" s="22"/>
      <c r="E89" s="22"/>
      <c r="F89" s="22"/>
      <c r="G89" s="22"/>
      <c r="H89" s="22"/>
      <c r="I89" s="22"/>
      <c r="J89" s="22"/>
      <c r="K89" s="22"/>
      <c r="L89" s="44"/>
      <c r="M89" s="44"/>
      <c r="N89" s="44"/>
      <c r="O89" s="44"/>
      <c r="P89" s="44"/>
      <c r="Q89" s="44"/>
      <c r="R89" s="44"/>
      <c r="S89" s="44"/>
      <c r="T89" s="44"/>
      <c r="U89" s="44"/>
      <c r="V89" s="44"/>
      <c r="W89" s="44"/>
      <c r="X89" s="44"/>
      <c r="Y89" s="41"/>
      <c r="Z89" s="44"/>
      <c r="AA89" s="44"/>
      <c r="AB89" s="41"/>
      <c r="AC89" s="44"/>
      <c r="AD89" s="39"/>
      <c r="AE89" s="44"/>
      <c r="AF89" s="44"/>
      <c r="AG89" s="39"/>
      <c r="AH89" s="44"/>
      <c r="AI89" s="44"/>
      <c r="AJ89" s="44"/>
      <c r="AK89" s="44"/>
      <c r="AL89" s="44"/>
      <c r="AM89" s="44"/>
      <c r="AN89" s="44"/>
      <c r="AO89" s="44"/>
    </row>
    <row r="90" spans="1:41" s="20" customFormat="1" x14ac:dyDescent="0.25">
      <c r="L90" s="28"/>
      <c r="M90" s="28"/>
      <c r="N90" s="28"/>
      <c r="O90" s="28"/>
      <c r="P90" s="28"/>
      <c r="Q90" s="28"/>
      <c r="R90" s="28"/>
      <c r="S90" s="28"/>
      <c r="T90" s="28"/>
      <c r="U90" s="28"/>
      <c r="V90" s="28"/>
      <c r="W90" s="28"/>
      <c r="X90" s="28"/>
      <c r="Y90" s="28"/>
      <c r="Z90" s="28"/>
      <c r="AA90" s="28"/>
      <c r="AB90" s="40"/>
      <c r="AC90" s="40">
        <f>SUM(AC13:AC88)</f>
        <v>0</v>
      </c>
      <c r="AD90" s="28"/>
      <c r="AE90" s="28"/>
      <c r="AF90" s="28"/>
      <c r="AG90" s="28"/>
      <c r="AH90" s="28"/>
      <c r="AI90" s="28"/>
      <c r="AJ90" s="28"/>
      <c r="AK90" s="28"/>
      <c r="AL90" s="28"/>
      <c r="AM90" s="28"/>
      <c r="AN90" s="28"/>
      <c r="AO90" s="44"/>
    </row>
    <row r="91" spans="1:41" s="20" customFormat="1" ht="30.75" customHeight="1" x14ac:dyDescent="0.25">
      <c r="A91" s="84"/>
      <c r="B91" s="75"/>
      <c r="C91" s="34"/>
      <c r="D91" s="34"/>
      <c r="E91" s="34"/>
      <c r="F91" s="227"/>
      <c r="G91" s="227"/>
      <c r="H91" s="80"/>
      <c r="I91" s="81"/>
      <c r="J91" s="104"/>
      <c r="K91" s="104"/>
      <c r="L91" s="80"/>
      <c r="M91" s="82"/>
      <c r="N91" s="82"/>
      <c r="O91" s="82"/>
      <c r="P91" s="83"/>
      <c r="Q91" s="161"/>
      <c r="R91" s="83"/>
      <c r="S91" s="83"/>
      <c r="T91" s="80"/>
      <c r="U91" s="28"/>
      <c r="V91" s="57"/>
      <c r="W91" s="28"/>
      <c r="X91" s="28"/>
      <c r="Y91" s="28"/>
      <c r="Z91" s="28"/>
      <c r="AA91" s="28"/>
      <c r="AB91" s="28"/>
      <c r="AC91" s="28"/>
      <c r="AD91" s="58" t="str">
        <f>IF(U6=0,"",((U6-AC90)/U6))</f>
        <v/>
      </c>
      <c r="AE91" s="28"/>
      <c r="AF91" s="28"/>
      <c r="AG91" s="28"/>
      <c r="AH91" s="28"/>
      <c r="AI91" s="28"/>
      <c r="AJ91" s="28"/>
      <c r="AK91" s="28"/>
      <c r="AL91" s="29"/>
      <c r="AO91" s="28"/>
    </row>
    <row r="92" spans="1:41" s="20" customFormat="1" ht="27" thickBot="1" x14ac:dyDescent="0.45">
      <c r="B92" s="27"/>
      <c r="C92" s="79" t="s">
        <v>30</v>
      </c>
      <c r="D92" s="73"/>
      <c r="E92" s="73"/>
      <c r="F92" s="22"/>
      <c r="G92" s="22"/>
      <c r="H92" s="30"/>
      <c r="I92" s="30"/>
      <c r="J92" s="22"/>
      <c r="K92" s="22"/>
      <c r="L92" s="32"/>
      <c r="M92" s="32"/>
      <c r="N92" s="32"/>
      <c r="O92" s="32"/>
      <c r="P92" s="32"/>
      <c r="Q92" s="32"/>
      <c r="R92" s="32"/>
      <c r="S92" s="32"/>
      <c r="T92" s="44"/>
      <c r="U92" s="44"/>
      <c r="V92" s="44"/>
      <c r="W92" s="44"/>
      <c r="X92" s="44"/>
      <c r="Y92" s="44"/>
      <c r="Z92" s="44"/>
      <c r="AA92" s="44"/>
      <c r="AB92" s="28"/>
      <c r="AC92" s="28"/>
      <c r="AD92" s="28"/>
      <c r="AE92" s="28"/>
      <c r="AF92" s="28"/>
      <c r="AG92" s="28"/>
      <c r="AH92" s="28"/>
      <c r="AI92" s="28"/>
      <c r="AJ92" s="28"/>
      <c r="AK92" s="28"/>
      <c r="AL92" s="28"/>
      <c r="AM92" s="28"/>
      <c r="AN92" s="28"/>
      <c r="AO92" s="28"/>
    </row>
    <row r="93" spans="1:41" s="34" customFormat="1" ht="30.75" thickBot="1" x14ac:dyDescent="0.3">
      <c r="A93" s="169" t="s">
        <v>103</v>
      </c>
      <c r="B93" s="330" t="s">
        <v>11</v>
      </c>
      <c r="C93" s="331"/>
      <c r="D93" s="312" t="s">
        <v>29</v>
      </c>
      <c r="E93" s="313"/>
      <c r="F93" s="323" t="s">
        <v>10</v>
      </c>
      <c r="G93" s="313"/>
      <c r="H93" s="170" t="s">
        <v>14</v>
      </c>
      <c r="I93" s="324" t="s">
        <v>32</v>
      </c>
      <c r="J93" s="325"/>
      <c r="K93" s="325"/>
      <c r="L93" s="325"/>
      <c r="M93" s="325"/>
      <c r="N93" s="325"/>
      <c r="O93" s="325"/>
      <c r="P93" s="325"/>
      <c r="Q93" s="325"/>
      <c r="R93" s="325"/>
      <c r="S93" s="325"/>
      <c r="T93" s="325"/>
      <c r="U93" s="325"/>
      <c r="V93" s="325"/>
      <c r="W93" s="325"/>
      <c r="X93" s="325"/>
      <c r="Y93" s="325"/>
      <c r="Z93" s="325"/>
      <c r="AA93" s="325"/>
      <c r="AB93" s="325"/>
      <c r="AC93" s="325"/>
      <c r="AD93" s="325"/>
      <c r="AE93" s="326"/>
      <c r="AF93" s="37"/>
      <c r="AG93" s="171">
        <v>1</v>
      </c>
      <c r="AH93" s="37"/>
      <c r="AI93" s="37"/>
      <c r="AJ93" s="37"/>
      <c r="AK93" s="37"/>
      <c r="AL93" s="37"/>
      <c r="AM93" s="37"/>
      <c r="AN93" s="37"/>
      <c r="AO93" s="37"/>
    </row>
    <row r="94" spans="1:41" s="20" customFormat="1" x14ac:dyDescent="0.25">
      <c r="A94" s="203"/>
      <c r="B94" s="332"/>
      <c r="C94" s="332"/>
      <c r="D94" s="253"/>
      <c r="E94" s="254"/>
      <c r="F94" s="297"/>
      <c r="G94" s="254"/>
      <c r="H94" s="102"/>
      <c r="I94" s="327"/>
      <c r="J94" s="328"/>
      <c r="K94" s="328"/>
      <c r="L94" s="328"/>
      <c r="M94" s="328"/>
      <c r="N94" s="328"/>
      <c r="O94" s="328"/>
      <c r="P94" s="328"/>
      <c r="Q94" s="328"/>
      <c r="R94" s="328"/>
      <c r="S94" s="328"/>
      <c r="T94" s="328"/>
      <c r="U94" s="328"/>
      <c r="V94" s="328"/>
      <c r="W94" s="328"/>
      <c r="X94" s="328"/>
      <c r="Y94" s="328"/>
      <c r="Z94" s="328"/>
      <c r="AA94" s="328"/>
      <c r="AB94" s="328"/>
      <c r="AC94" s="328"/>
      <c r="AD94" s="328"/>
      <c r="AE94" s="329"/>
      <c r="AF94" s="28" t="b">
        <f t="shared" ref="AF94:AF145" si="6">IF(H94=6,0,IF(H94&gt;=1,1))</f>
        <v>0</v>
      </c>
      <c r="AG94" s="33">
        <v>2</v>
      </c>
      <c r="AH94" s="28"/>
      <c r="AI94" s="28"/>
      <c r="AJ94" s="28"/>
      <c r="AK94" s="28"/>
      <c r="AL94" s="28"/>
      <c r="AM94" s="28"/>
      <c r="AN94" s="28"/>
      <c r="AO94" s="28"/>
    </row>
    <row r="95" spans="1:41" s="20" customFormat="1" x14ac:dyDescent="0.25">
      <c r="A95" s="204"/>
      <c r="B95" s="315"/>
      <c r="C95" s="315"/>
      <c r="D95" s="255"/>
      <c r="E95" s="238"/>
      <c r="F95" s="244"/>
      <c r="G95" s="245"/>
      <c r="H95" s="102"/>
      <c r="I95" s="309"/>
      <c r="J95" s="310"/>
      <c r="K95" s="310"/>
      <c r="L95" s="310"/>
      <c r="M95" s="310"/>
      <c r="N95" s="310"/>
      <c r="O95" s="310"/>
      <c r="P95" s="310"/>
      <c r="Q95" s="310"/>
      <c r="R95" s="310"/>
      <c r="S95" s="310"/>
      <c r="T95" s="310"/>
      <c r="U95" s="310"/>
      <c r="V95" s="310"/>
      <c r="W95" s="310"/>
      <c r="X95" s="310"/>
      <c r="Y95" s="310"/>
      <c r="Z95" s="310"/>
      <c r="AA95" s="310"/>
      <c r="AB95" s="310"/>
      <c r="AC95" s="310"/>
      <c r="AD95" s="310"/>
      <c r="AE95" s="311"/>
      <c r="AF95" s="28" t="b">
        <f t="shared" si="6"/>
        <v>0</v>
      </c>
      <c r="AG95" s="33">
        <v>3</v>
      </c>
      <c r="AH95" s="28"/>
      <c r="AI95" s="28"/>
      <c r="AJ95" s="28"/>
      <c r="AK95" s="28"/>
      <c r="AL95" s="28"/>
      <c r="AM95" s="28"/>
      <c r="AN95" s="28"/>
      <c r="AO95" s="28"/>
    </row>
    <row r="96" spans="1:41" s="20" customFormat="1" x14ac:dyDescent="0.25">
      <c r="A96" s="204"/>
      <c r="B96" s="315"/>
      <c r="C96" s="315"/>
      <c r="D96" s="246"/>
      <c r="E96" s="238"/>
      <c r="F96" s="244"/>
      <c r="G96" s="245"/>
      <c r="H96" s="102"/>
      <c r="I96" s="309"/>
      <c r="J96" s="310"/>
      <c r="K96" s="310"/>
      <c r="L96" s="310"/>
      <c r="M96" s="310"/>
      <c r="N96" s="310"/>
      <c r="O96" s="310"/>
      <c r="P96" s="310"/>
      <c r="Q96" s="310"/>
      <c r="R96" s="310"/>
      <c r="S96" s="310"/>
      <c r="T96" s="310"/>
      <c r="U96" s="310"/>
      <c r="V96" s="310"/>
      <c r="W96" s="310"/>
      <c r="X96" s="310"/>
      <c r="Y96" s="310"/>
      <c r="Z96" s="310"/>
      <c r="AA96" s="310"/>
      <c r="AB96" s="310"/>
      <c r="AC96" s="310"/>
      <c r="AD96" s="310"/>
      <c r="AE96" s="311"/>
      <c r="AF96" s="28" t="b">
        <f t="shared" si="6"/>
        <v>0</v>
      </c>
      <c r="AG96" s="33">
        <v>4</v>
      </c>
      <c r="AH96" s="28"/>
      <c r="AI96" s="28"/>
      <c r="AJ96" s="28"/>
      <c r="AK96" s="28"/>
      <c r="AL96" s="28"/>
      <c r="AM96" s="28"/>
      <c r="AN96" s="28"/>
      <c r="AO96" s="28"/>
    </row>
    <row r="97" spans="1:41" s="20" customFormat="1" x14ac:dyDescent="0.25">
      <c r="A97" s="204"/>
      <c r="B97" s="315"/>
      <c r="C97" s="315"/>
      <c r="D97" s="246"/>
      <c r="E97" s="238"/>
      <c r="F97" s="244"/>
      <c r="G97" s="245"/>
      <c r="H97" s="102"/>
      <c r="I97" s="309"/>
      <c r="J97" s="310"/>
      <c r="K97" s="310"/>
      <c r="L97" s="310"/>
      <c r="M97" s="310"/>
      <c r="N97" s="310"/>
      <c r="O97" s="310"/>
      <c r="P97" s="310"/>
      <c r="Q97" s="310"/>
      <c r="R97" s="310"/>
      <c r="S97" s="310"/>
      <c r="T97" s="310"/>
      <c r="U97" s="310"/>
      <c r="V97" s="310"/>
      <c r="W97" s="310"/>
      <c r="X97" s="310"/>
      <c r="Y97" s="310"/>
      <c r="Z97" s="310"/>
      <c r="AA97" s="310"/>
      <c r="AB97" s="310"/>
      <c r="AC97" s="310"/>
      <c r="AD97" s="310"/>
      <c r="AE97" s="311"/>
      <c r="AF97" s="28" t="b">
        <f t="shared" si="6"/>
        <v>0</v>
      </c>
      <c r="AG97" s="33">
        <v>4</v>
      </c>
      <c r="AH97" s="28"/>
      <c r="AI97" s="28"/>
      <c r="AJ97" s="28"/>
      <c r="AK97" s="28"/>
      <c r="AL97" s="28"/>
      <c r="AM97" s="28"/>
      <c r="AN97" s="28"/>
      <c r="AO97" s="28"/>
    </row>
    <row r="98" spans="1:41" s="20" customFormat="1" x14ac:dyDescent="0.25">
      <c r="A98" s="204"/>
      <c r="B98" s="315"/>
      <c r="C98" s="315"/>
      <c r="D98" s="246"/>
      <c r="E98" s="238"/>
      <c r="F98" s="244"/>
      <c r="G98" s="245"/>
      <c r="H98" s="102"/>
      <c r="I98" s="309"/>
      <c r="J98" s="310"/>
      <c r="K98" s="310"/>
      <c r="L98" s="310"/>
      <c r="M98" s="310"/>
      <c r="N98" s="310"/>
      <c r="O98" s="310"/>
      <c r="P98" s="310"/>
      <c r="Q98" s="310"/>
      <c r="R98" s="310"/>
      <c r="S98" s="310"/>
      <c r="T98" s="310"/>
      <c r="U98" s="310"/>
      <c r="V98" s="310"/>
      <c r="W98" s="310"/>
      <c r="X98" s="310"/>
      <c r="Y98" s="310"/>
      <c r="Z98" s="310"/>
      <c r="AA98" s="310"/>
      <c r="AB98" s="310"/>
      <c r="AC98" s="310"/>
      <c r="AD98" s="310"/>
      <c r="AE98" s="311"/>
      <c r="AF98" s="28" t="b">
        <f t="shared" si="6"/>
        <v>0</v>
      </c>
      <c r="AG98" s="33">
        <v>4</v>
      </c>
      <c r="AH98" s="28"/>
      <c r="AI98" s="28"/>
      <c r="AJ98" s="28"/>
      <c r="AK98" s="28"/>
      <c r="AL98" s="28"/>
      <c r="AM98" s="28"/>
      <c r="AN98" s="28"/>
      <c r="AO98" s="28"/>
    </row>
    <row r="99" spans="1:41" s="20" customFormat="1" x14ac:dyDescent="0.25">
      <c r="A99" s="204"/>
      <c r="B99" s="315"/>
      <c r="C99" s="315"/>
      <c r="D99" s="246"/>
      <c r="E99" s="238"/>
      <c r="F99" s="244"/>
      <c r="G99" s="245"/>
      <c r="H99" s="102"/>
      <c r="I99" s="309" t="s">
        <v>18</v>
      </c>
      <c r="J99" s="310"/>
      <c r="K99" s="310"/>
      <c r="L99" s="310"/>
      <c r="M99" s="310"/>
      <c r="N99" s="310"/>
      <c r="O99" s="310"/>
      <c r="P99" s="310"/>
      <c r="Q99" s="310"/>
      <c r="R99" s="310"/>
      <c r="S99" s="310"/>
      <c r="T99" s="310"/>
      <c r="U99" s="310"/>
      <c r="V99" s="310"/>
      <c r="W99" s="310"/>
      <c r="X99" s="310"/>
      <c r="Y99" s="310"/>
      <c r="Z99" s="310"/>
      <c r="AA99" s="310"/>
      <c r="AB99" s="310"/>
      <c r="AC99" s="310"/>
      <c r="AD99" s="310"/>
      <c r="AE99" s="311"/>
      <c r="AF99" s="28" t="b">
        <f t="shared" si="6"/>
        <v>0</v>
      </c>
      <c r="AG99" s="33">
        <v>4</v>
      </c>
      <c r="AH99" s="28"/>
      <c r="AI99" s="28"/>
      <c r="AJ99" s="28"/>
      <c r="AK99" s="28"/>
      <c r="AL99" s="28"/>
      <c r="AM99" s="28"/>
      <c r="AN99" s="28"/>
      <c r="AO99" s="28"/>
    </row>
    <row r="100" spans="1:41" s="20" customFormat="1" x14ac:dyDescent="0.25">
      <c r="A100" s="204"/>
      <c r="B100" s="315"/>
      <c r="C100" s="315"/>
      <c r="D100" s="246"/>
      <c r="E100" s="238"/>
      <c r="F100" s="244"/>
      <c r="G100" s="245"/>
      <c r="H100" s="102"/>
      <c r="I100" s="309"/>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28" t="b">
        <f t="shared" si="6"/>
        <v>0</v>
      </c>
      <c r="AG100" s="33">
        <v>4</v>
      </c>
      <c r="AH100" s="28"/>
      <c r="AI100" s="28"/>
      <c r="AJ100" s="28"/>
      <c r="AK100" s="28"/>
      <c r="AL100" s="28"/>
      <c r="AM100" s="28"/>
      <c r="AN100" s="28"/>
      <c r="AO100" s="28"/>
    </row>
    <row r="101" spans="1:41" s="20" customFormat="1" x14ac:dyDescent="0.25">
      <c r="A101" s="204"/>
      <c r="B101" s="315"/>
      <c r="C101" s="315"/>
      <c r="D101" s="246"/>
      <c r="E101" s="238"/>
      <c r="F101" s="244"/>
      <c r="G101" s="245"/>
      <c r="H101" s="102"/>
      <c r="I101" s="309"/>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28" t="b">
        <f t="shared" si="6"/>
        <v>0</v>
      </c>
      <c r="AG101" s="33">
        <v>4</v>
      </c>
      <c r="AH101" s="28"/>
      <c r="AI101" s="28"/>
      <c r="AJ101" s="28"/>
      <c r="AK101" s="28"/>
      <c r="AL101" s="28"/>
      <c r="AM101" s="28"/>
      <c r="AN101" s="28"/>
      <c r="AO101" s="28"/>
    </row>
    <row r="102" spans="1:41" s="20" customFormat="1" x14ac:dyDescent="0.25">
      <c r="A102" s="204"/>
      <c r="B102" s="315"/>
      <c r="C102" s="315"/>
      <c r="D102" s="246"/>
      <c r="E102" s="238"/>
      <c r="F102" s="244"/>
      <c r="G102" s="245"/>
      <c r="H102" s="102"/>
      <c r="I102" s="309"/>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28" t="b">
        <f t="shared" si="6"/>
        <v>0</v>
      </c>
      <c r="AG102" s="33">
        <v>4</v>
      </c>
      <c r="AH102" s="28"/>
      <c r="AI102" s="28"/>
      <c r="AJ102" s="28"/>
      <c r="AK102" s="28"/>
      <c r="AL102" s="28"/>
      <c r="AM102" s="28"/>
      <c r="AN102" s="28"/>
      <c r="AO102" s="28"/>
    </row>
    <row r="103" spans="1:41" s="20" customFormat="1" x14ac:dyDescent="0.25">
      <c r="A103" s="204"/>
      <c r="B103" s="315"/>
      <c r="C103" s="315"/>
      <c r="D103" s="246"/>
      <c r="E103" s="238"/>
      <c r="F103" s="244"/>
      <c r="G103" s="245"/>
      <c r="H103" s="102"/>
      <c r="I103" s="309"/>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28" t="b">
        <f t="shared" si="6"/>
        <v>0</v>
      </c>
      <c r="AG103" s="33">
        <v>4</v>
      </c>
      <c r="AH103" s="28"/>
      <c r="AI103" s="28"/>
      <c r="AJ103" s="28"/>
      <c r="AK103" s="28"/>
      <c r="AL103" s="28"/>
      <c r="AM103" s="28"/>
      <c r="AN103" s="28"/>
      <c r="AO103" s="28"/>
    </row>
    <row r="104" spans="1:41" s="20" customFormat="1" x14ac:dyDescent="0.25">
      <c r="A104" s="204"/>
      <c r="B104" s="315"/>
      <c r="C104" s="315"/>
      <c r="D104" s="246"/>
      <c r="E104" s="238"/>
      <c r="F104" s="244"/>
      <c r="G104" s="245"/>
      <c r="H104" s="102"/>
      <c r="I104" s="309"/>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28" t="b">
        <f t="shared" si="6"/>
        <v>0</v>
      </c>
      <c r="AG104" s="33">
        <v>4</v>
      </c>
      <c r="AH104" s="28"/>
      <c r="AI104" s="28"/>
      <c r="AJ104" s="28"/>
      <c r="AK104" s="28"/>
      <c r="AL104" s="28"/>
      <c r="AM104" s="28"/>
      <c r="AN104" s="28"/>
      <c r="AO104" s="28"/>
    </row>
    <row r="105" spans="1:41" s="20" customFormat="1" x14ac:dyDescent="0.25">
      <c r="A105" s="204"/>
      <c r="B105" s="315"/>
      <c r="C105" s="315"/>
      <c r="D105" s="246"/>
      <c r="E105" s="238"/>
      <c r="F105" s="244"/>
      <c r="G105" s="245"/>
      <c r="H105" s="102"/>
      <c r="I105" s="309" t="s">
        <v>18</v>
      </c>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28" t="b">
        <f t="shared" si="6"/>
        <v>0</v>
      </c>
      <c r="AG105" s="33">
        <v>4</v>
      </c>
      <c r="AH105" s="28"/>
      <c r="AI105" s="28"/>
      <c r="AJ105" s="28"/>
      <c r="AK105" s="28"/>
      <c r="AL105" s="28"/>
      <c r="AM105" s="28"/>
      <c r="AN105" s="28"/>
      <c r="AO105" s="28"/>
    </row>
    <row r="106" spans="1:41" s="20" customFormat="1" x14ac:dyDescent="0.25">
      <c r="A106" s="204"/>
      <c r="B106" s="315"/>
      <c r="C106" s="315"/>
      <c r="D106" s="246"/>
      <c r="E106" s="238"/>
      <c r="F106" s="244"/>
      <c r="G106" s="245"/>
      <c r="H106" s="102"/>
      <c r="I106" s="309"/>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28" t="b">
        <f t="shared" si="6"/>
        <v>0</v>
      </c>
      <c r="AG106" s="33">
        <v>4</v>
      </c>
      <c r="AH106" s="28"/>
      <c r="AI106" s="28"/>
      <c r="AJ106" s="28"/>
      <c r="AK106" s="28"/>
      <c r="AL106" s="28"/>
      <c r="AM106" s="28"/>
      <c r="AN106" s="28"/>
      <c r="AO106" s="28"/>
    </row>
    <row r="107" spans="1:41" s="20" customFormat="1" x14ac:dyDescent="0.25">
      <c r="A107" s="204"/>
      <c r="B107" s="315"/>
      <c r="C107" s="315"/>
      <c r="D107" s="246"/>
      <c r="E107" s="238"/>
      <c r="F107" s="244"/>
      <c r="G107" s="245"/>
      <c r="H107" s="102"/>
      <c r="I107" s="309"/>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28" t="b">
        <f t="shared" si="6"/>
        <v>0</v>
      </c>
      <c r="AG107" s="33">
        <v>4</v>
      </c>
      <c r="AH107" s="28"/>
      <c r="AI107" s="28"/>
      <c r="AJ107" s="28"/>
      <c r="AK107" s="28"/>
      <c r="AL107" s="28"/>
      <c r="AM107" s="28"/>
      <c r="AN107" s="28"/>
      <c r="AO107" s="28"/>
    </row>
    <row r="108" spans="1:41" s="20" customFormat="1" x14ac:dyDescent="0.25">
      <c r="A108" s="204"/>
      <c r="B108" s="315"/>
      <c r="C108" s="315"/>
      <c r="D108" s="246"/>
      <c r="E108" s="238"/>
      <c r="F108" s="244"/>
      <c r="G108" s="245"/>
      <c r="H108" s="102"/>
      <c r="I108" s="309"/>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28" t="b">
        <f t="shared" si="6"/>
        <v>0</v>
      </c>
      <c r="AG108" s="33">
        <v>4</v>
      </c>
      <c r="AH108" s="28"/>
      <c r="AI108" s="28"/>
      <c r="AJ108" s="28"/>
      <c r="AK108" s="28"/>
      <c r="AL108" s="28"/>
      <c r="AM108" s="28"/>
      <c r="AN108" s="28"/>
      <c r="AO108" s="28"/>
    </row>
    <row r="109" spans="1:41" s="20" customFormat="1" x14ac:dyDescent="0.25">
      <c r="A109" s="204"/>
      <c r="B109" s="315"/>
      <c r="C109" s="315"/>
      <c r="D109" s="246"/>
      <c r="E109" s="238"/>
      <c r="F109" s="244"/>
      <c r="G109" s="245"/>
      <c r="H109" s="102"/>
      <c r="I109" s="309"/>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28" t="b">
        <f t="shared" si="6"/>
        <v>0</v>
      </c>
      <c r="AG109" s="33">
        <v>4</v>
      </c>
      <c r="AH109" s="28"/>
      <c r="AI109" s="28"/>
      <c r="AJ109" s="28"/>
      <c r="AK109" s="28"/>
      <c r="AL109" s="28"/>
      <c r="AM109" s="28"/>
      <c r="AN109" s="28"/>
      <c r="AO109" s="28"/>
    </row>
    <row r="110" spans="1:41" s="20" customFormat="1" x14ac:dyDescent="0.25">
      <c r="A110" s="204"/>
      <c r="B110" s="315"/>
      <c r="C110" s="315"/>
      <c r="D110" s="246"/>
      <c r="E110" s="238"/>
      <c r="F110" s="244"/>
      <c r="G110" s="245"/>
      <c r="H110" s="102"/>
      <c r="I110" s="309"/>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28" t="b">
        <f t="shared" si="6"/>
        <v>0</v>
      </c>
      <c r="AG110" s="33">
        <v>4</v>
      </c>
      <c r="AH110" s="28"/>
      <c r="AI110" s="28"/>
      <c r="AJ110" s="28"/>
      <c r="AK110" s="28"/>
      <c r="AL110" s="28"/>
      <c r="AM110" s="28"/>
      <c r="AN110" s="28"/>
      <c r="AO110" s="28"/>
    </row>
    <row r="111" spans="1:41" s="20" customFormat="1" x14ac:dyDescent="0.25">
      <c r="A111" s="204"/>
      <c r="B111" s="315"/>
      <c r="C111" s="315"/>
      <c r="D111" s="246"/>
      <c r="E111" s="238"/>
      <c r="F111" s="244"/>
      <c r="G111" s="245"/>
      <c r="H111" s="102"/>
      <c r="I111" s="309"/>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28" t="b">
        <f t="shared" si="6"/>
        <v>0</v>
      </c>
      <c r="AG111" s="33">
        <v>5</v>
      </c>
      <c r="AH111" s="28"/>
      <c r="AI111" s="28"/>
      <c r="AJ111" s="28"/>
      <c r="AK111" s="28"/>
      <c r="AL111" s="28"/>
      <c r="AM111" s="28"/>
      <c r="AN111" s="28"/>
      <c r="AO111" s="28"/>
    </row>
    <row r="112" spans="1:41" s="20" customFormat="1" x14ac:dyDescent="0.25">
      <c r="A112" s="204"/>
      <c r="B112" s="315"/>
      <c r="C112" s="315"/>
      <c r="D112" s="246"/>
      <c r="E112" s="238"/>
      <c r="F112" s="244"/>
      <c r="G112" s="245"/>
      <c r="H112" s="102"/>
      <c r="I112" s="309"/>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28" t="b">
        <f t="shared" si="6"/>
        <v>0</v>
      </c>
      <c r="AG112" s="33">
        <v>6</v>
      </c>
      <c r="AH112" s="28"/>
      <c r="AI112" s="28"/>
      <c r="AJ112" s="28"/>
      <c r="AK112" s="28"/>
      <c r="AL112" s="28"/>
      <c r="AM112" s="28"/>
      <c r="AN112" s="28"/>
      <c r="AO112" s="28"/>
    </row>
    <row r="113" spans="1:41" s="20" customFormat="1" x14ac:dyDescent="0.25">
      <c r="A113" s="204"/>
      <c r="B113" s="315"/>
      <c r="C113" s="315"/>
      <c r="D113" s="246"/>
      <c r="E113" s="238"/>
      <c r="F113" s="244"/>
      <c r="G113" s="245"/>
      <c r="H113" s="102"/>
      <c r="I113" s="333"/>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5"/>
      <c r="AF113" s="28" t="b">
        <f t="shared" si="6"/>
        <v>0</v>
      </c>
      <c r="AG113" s="28"/>
      <c r="AH113" s="28"/>
      <c r="AI113" s="28"/>
      <c r="AJ113" s="28"/>
      <c r="AK113" s="28"/>
      <c r="AL113" s="28"/>
      <c r="AM113" s="28"/>
      <c r="AN113" s="28"/>
      <c r="AO113" s="28"/>
    </row>
    <row r="114" spans="1:41" s="20" customFormat="1" x14ac:dyDescent="0.25">
      <c r="A114" s="204"/>
      <c r="B114" s="315"/>
      <c r="C114" s="315"/>
      <c r="D114" s="246"/>
      <c r="E114" s="238"/>
      <c r="F114" s="244"/>
      <c r="G114" s="245"/>
      <c r="H114" s="102"/>
      <c r="I114" s="333"/>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5"/>
      <c r="AF114" s="28" t="b">
        <f t="shared" si="6"/>
        <v>0</v>
      </c>
      <c r="AG114" s="28"/>
      <c r="AH114" s="28"/>
      <c r="AI114" s="28"/>
      <c r="AJ114" s="28"/>
      <c r="AK114" s="28"/>
      <c r="AL114" s="28"/>
      <c r="AM114" s="28"/>
      <c r="AN114" s="28"/>
      <c r="AO114" s="28"/>
    </row>
    <row r="115" spans="1:41" s="20" customFormat="1" x14ac:dyDescent="0.25">
      <c r="A115" s="204"/>
      <c r="B115" s="315"/>
      <c r="C115" s="315"/>
      <c r="D115" s="246"/>
      <c r="E115" s="238"/>
      <c r="F115" s="244"/>
      <c r="G115" s="245"/>
      <c r="H115" s="102"/>
      <c r="I115" s="333"/>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5"/>
      <c r="AF115" s="28" t="b">
        <f t="shared" si="6"/>
        <v>0</v>
      </c>
      <c r="AG115" s="28"/>
      <c r="AH115" s="28"/>
      <c r="AI115" s="28"/>
      <c r="AJ115" s="28"/>
      <c r="AK115" s="28"/>
      <c r="AL115" s="28"/>
      <c r="AM115" s="28"/>
      <c r="AN115" s="28"/>
      <c r="AO115" s="28"/>
    </row>
    <row r="116" spans="1:41" s="20" customFormat="1" x14ac:dyDescent="0.25">
      <c r="A116" s="204"/>
      <c r="B116" s="315"/>
      <c r="C116" s="315"/>
      <c r="D116" s="246"/>
      <c r="E116" s="238"/>
      <c r="F116" s="244"/>
      <c r="G116" s="245"/>
      <c r="H116" s="102"/>
      <c r="I116" s="333"/>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5"/>
      <c r="AF116" s="28" t="b">
        <f t="shared" si="6"/>
        <v>0</v>
      </c>
      <c r="AG116" s="28"/>
      <c r="AH116" s="28"/>
      <c r="AI116" s="28"/>
      <c r="AJ116" s="28"/>
      <c r="AK116" s="28"/>
      <c r="AL116" s="28"/>
      <c r="AM116" s="28"/>
      <c r="AN116" s="28"/>
      <c r="AO116" s="28"/>
    </row>
    <row r="117" spans="1:41" s="20" customFormat="1" x14ac:dyDescent="0.25">
      <c r="A117" s="204"/>
      <c r="B117" s="315"/>
      <c r="C117" s="315"/>
      <c r="D117" s="246"/>
      <c r="E117" s="238"/>
      <c r="F117" s="244"/>
      <c r="G117" s="245"/>
      <c r="H117" s="102"/>
      <c r="I117" s="333"/>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5"/>
      <c r="AF117" s="28" t="b">
        <f t="shared" si="6"/>
        <v>0</v>
      </c>
      <c r="AG117" s="28"/>
      <c r="AH117" s="28"/>
      <c r="AI117" s="28"/>
      <c r="AJ117" s="28"/>
      <c r="AK117" s="28"/>
      <c r="AL117" s="28"/>
      <c r="AM117" s="28"/>
      <c r="AN117" s="28"/>
      <c r="AO117" s="28"/>
    </row>
    <row r="118" spans="1:41" s="20" customFormat="1" x14ac:dyDescent="0.25">
      <c r="A118" s="202"/>
      <c r="B118" s="308"/>
      <c r="C118" s="308"/>
      <c r="D118" s="265"/>
      <c r="E118" s="248"/>
      <c r="F118" s="336"/>
      <c r="G118" s="337"/>
      <c r="H118" s="102"/>
      <c r="I118" s="299"/>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1"/>
      <c r="AF118" s="28" t="b">
        <f t="shared" si="6"/>
        <v>0</v>
      </c>
      <c r="AG118" s="28"/>
      <c r="AH118" s="28"/>
      <c r="AI118" s="28"/>
      <c r="AJ118" s="28"/>
      <c r="AK118" s="28"/>
      <c r="AL118" s="28"/>
      <c r="AM118" s="28"/>
      <c r="AN118" s="28"/>
      <c r="AO118" s="28"/>
    </row>
    <row r="119" spans="1:41" s="20" customFormat="1" x14ac:dyDescent="0.25">
      <c r="A119" s="201"/>
      <c r="B119" s="305"/>
      <c r="C119" s="305"/>
      <c r="D119" s="264"/>
      <c r="E119" s="250"/>
      <c r="F119" s="306"/>
      <c r="G119" s="307"/>
      <c r="H119" s="102"/>
      <c r="I119" s="302"/>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4"/>
      <c r="AF119" s="28" t="b">
        <f t="shared" si="6"/>
        <v>0</v>
      </c>
      <c r="AG119" s="28"/>
      <c r="AH119" s="28"/>
      <c r="AI119" s="28"/>
      <c r="AJ119" s="28"/>
      <c r="AK119" s="28"/>
      <c r="AL119" s="28"/>
      <c r="AM119" s="28"/>
      <c r="AN119" s="28"/>
      <c r="AO119" s="28"/>
    </row>
    <row r="120" spans="1:41" s="20" customFormat="1" x14ac:dyDescent="0.25">
      <c r="A120" s="201"/>
      <c r="B120" s="305"/>
      <c r="C120" s="305"/>
      <c r="D120" s="264"/>
      <c r="E120" s="250"/>
      <c r="F120" s="306"/>
      <c r="G120" s="307"/>
      <c r="H120" s="102"/>
      <c r="I120" s="302"/>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4"/>
      <c r="AF120" s="28" t="b">
        <f t="shared" si="6"/>
        <v>0</v>
      </c>
      <c r="AG120" s="28"/>
      <c r="AH120" s="28"/>
      <c r="AI120" s="28"/>
      <c r="AJ120" s="28"/>
      <c r="AK120" s="28"/>
      <c r="AL120" s="28"/>
      <c r="AM120" s="28"/>
      <c r="AN120" s="28"/>
      <c r="AO120" s="28"/>
    </row>
    <row r="121" spans="1:41" s="20" customFormat="1" x14ac:dyDescent="0.25">
      <c r="A121" s="201"/>
      <c r="B121" s="305"/>
      <c r="C121" s="305"/>
      <c r="D121" s="264"/>
      <c r="E121" s="250"/>
      <c r="F121" s="306"/>
      <c r="G121" s="307"/>
      <c r="H121" s="102"/>
      <c r="I121" s="302"/>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4"/>
      <c r="AF121" s="28" t="b">
        <f t="shared" si="6"/>
        <v>0</v>
      </c>
      <c r="AG121" s="28"/>
      <c r="AH121" s="28"/>
      <c r="AI121" s="28"/>
      <c r="AJ121" s="28"/>
      <c r="AK121" s="28"/>
      <c r="AL121" s="28"/>
      <c r="AM121" s="28"/>
      <c r="AN121" s="28"/>
      <c r="AO121" s="28"/>
    </row>
    <row r="122" spans="1:41" s="20" customFormat="1" x14ac:dyDescent="0.25">
      <c r="A122" s="201"/>
      <c r="B122" s="305"/>
      <c r="C122" s="305"/>
      <c r="D122" s="264"/>
      <c r="E122" s="250"/>
      <c r="F122" s="306"/>
      <c r="G122" s="307"/>
      <c r="H122" s="102"/>
      <c r="I122" s="302"/>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4"/>
      <c r="AF122" s="28" t="b">
        <f t="shared" si="6"/>
        <v>0</v>
      </c>
      <c r="AG122" s="28"/>
      <c r="AH122" s="28"/>
      <c r="AI122" s="28"/>
      <c r="AJ122" s="28"/>
      <c r="AK122" s="28"/>
      <c r="AL122" s="28"/>
      <c r="AM122" s="28"/>
      <c r="AN122" s="28"/>
      <c r="AO122" s="28"/>
    </row>
    <row r="123" spans="1:41" s="20" customFormat="1" x14ac:dyDescent="0.25">
      <c r="A123" s="201"/>
      <c r="B123" s="305"/>
      <c r="C123" s="305"/>
      <c r="D123" s="264"/>
      <c r="E123" s="250"/>
      <c r="F123" s="306"/>
      <c r="G123" s="307"/>
      <c r="H123" s="102"/>
      <c r="I123" s="302"/>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4"/>
      <c r="AF123" s="28" t="b">
        <f t="shared" si="6"/>
        <v>0</v>
      </c>
      <c r="AG123" s="28"/>
      <c r="AH123" s="28"/>
      <c r="AI123" s="28"/>
      <c r="AJ123" s="28"/>
      <c r="AK123" s="28"/>
      <c r="AL123" s="28"/>
      <c r="AM123" s="28"/>
      <c r="AN123" s="28"/>
      <c r="AO123" s="28"/>
    </row>
    <row r="124" spans="1:41" s="20" customFormat="1" x14ac:dyDescent="0.25">
      <c r="A124" s="201"/>
      <c r="B124" s="305"/>
      <c r="C124" s="305"/>
      <c r="D124" s="264"/>
      <c r="E124" s="250"/>
      <c r="F124" s="306"/>
      <c r="G124" s="307"/>
      <c r="H124" s="102"/>
      <c r="I124" s="302"/>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4"/>
      <c r="AF124" s="28" t="b">
        <f t="shared" si="6"/>
        <v>0</v>
      </c>
      <c r="AG124" s="28"/>
      <c r="AH124" s="28"/>
      <c r="AI124" s="28"/>
      <c r="AJ124" s="28"/>
      <c r="AK124" s="28"/>
      <c r="AL124" s="28"/>
      <c r="AM124" s="28"/>
      <c r="AN124" s="28"/>
      <c r="AO124" s="28"/>
    </row>
    <row r="125" spans="1:41" s="20" customFormat="1" x14ac:dyDescent="0.25">
      <c r="A125" s="201"/>
      <c r="B125" s="305"/>
      <c r="C125" s="305"/>
      <c r="D125" s="264"/>
      <c r="E125" s="250"/>
      <c r="F125" s="306"/>
      <c r="G125" s="307"/>
      <c r="H125" s="102"/>
      <c r="I125" s="302"/>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4"/>
      <c r="AF125" s="28" t="b">
        <f t="shared" si="6"/>
        <v>0</v>
      </c>
      <c r="AG125" s="28"/>
      <c r="AH125" s="28"/>
      <c r="AI125" s="28"/>
      <c r="AJ125" s="28"/>
      <c r="AK125" s="28"/>
      <c r="AL125" s="28"/>
      <c r="AM125" s="28"/>
      <c r="AN125" s="28"/>
      <c r="AO125" s="28"/>
    </row>
    <row r="126" spans="1:41" s="20" customFormat="1" x14ac:dyDescent="0.25">
      <c r="A126" s="201"/>
      <c r="B126" s="305"/>
      <c r="C126" s="305"/>
      <c r="D126" s="264"/>
      <c r="E126" s="250"/>
      <c r="F126" s="306"/>
      <c r="G126" s="307"/>
      <c r="H126" s="102"/>
      <c r="I126" s="302"/>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4"/>
      <c r="AF126" s="28" t="b">
        <f t="shared" si="6"/>
        <v>0</v>
      </c>
      <c r="AG126" s="28"/>
      <c r="AH126" s="28"/>
      <c r="AI126" s="28"/>
      <c r="AJ126" s="28"/>
      <c r="AK126" s="28"/>
      <c r="AL126" s="28"/>
      <c r="AM126" s="28"/>
      <c r="AN126" s="28"/>
      <c r="AO126" s="28"/>
    </row>
    <row r="127" spans="1:41" s="20" customFormat="1" x14ac:dyDescent="0.25">
      <c r="A127" s="201"/>
      <c r="B127" s="305"/>
      <c r="C127" s="305"/>
      <c r="D127" s="264"/>
      <c r="E127" s="250"/>
      <c r="F127" s="306"/>
      <c r="G127" s="307"/>
      <c r="H127" s="102"/>
      <c r="I127" s="302"/>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4"/>
      <c r="AF127" s="28" t="b">
        <f t="shared" si="6"/>
        <v>0</v>
      </c>
      <c r="AG127" s="28"/>
      <c r="AH127" s="28"/>
      <c r="AI127" s="28"/>
      <c r="AJ127" s="28"/>
      <c r="AK127" s="28"/>
      <c r="AL127" s="28"/>
      <c r="AM127" s="28"/>
      <c r="AN127" s="28"/>
      <c r="AO127" s="28"/>
    </row>
    <row r="128" spans="1:41" s="20" customFormat="1" x14ac:dyDescent="0.25">
      <c r="A128" s="201"/>
      <c r="B128" s="305"/>
      <c r="C128" s="305"/>
      <c r="D128" s="264"/>
      <c r="E128" s="250"/>
      <c r="F128" s="306"/>
      <c r="G128" s="307"/>
      <c r="H128" s="102"/>
      <c r="I128" s="302"/>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4"/>
      <c r="AF128" s="28" t="b">
        <f t="shared" si="6"/>
        <v>0</v>
      </c>
      <c r="AG128" s="28"/>
      <c r="AH128" s="28"/>
      <c r="AI128" s="28"/>
      <c r="AJ128" s="28"/>
      <c r="AK128" s="28"/>
      <c r="AL128" s="28"/>
      <c r="AM128" s="28"/>
      <c r="AN128" s="28"/>
      <c r="AO128" s="28"/>
    </row>
    <row r="129" spans="1:41" s="20" customFormat="1" x14ac:dyDescent="0.25">
      <c r="A129" s="201"/>
      <c r="B129" s="305"/>
      <c r="C129" s="305"/>
      <c r="D129" s="264"/>
      <c r="E129" s="250"/>
      <c r="F129" s="306"/>
      <c r="G129" s="307"/>
      <c r="H129" s="102"/>
      <c r="I129" s="302"/>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4"/>
      <c r="AF129" s="28" t="b">
        <f t="shared" si="6"/>
        <v>0</v>
      </c>
      <c r="AG129" s="28"/>
      <c r="AH129" s="28"/>
      <c r="AI129" s="28"/>
      <c r="AJ129" s="28"/>
      <c r="AK129" s="28"/>
      <c r="AL129" s="28"/>
      <c r="AM129" s="28"/>
      <c r="AN129" s="28"/>
      <c r="AO129" s="28"/>
    </row>
    <row r="130" spans="1:41" s="20" customFormat="1" x14ac:dyDescent="0.25">
      <c r="A130" s="201"/>
      <c r="B130" s="305"/>
      <c r="C130" s="305"/>
      <c r="D130" s="264"/>
      <c r="E130" s="250"/>
      <c r="F130" s="306"/>
      <c r="G130" s="307"/>
      <c r="H130" s="102"/>
      <c r="I130" s="302"/>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4"/>
      <c r="AF130" s="28" t="b">
        <f t="shared" si="6"/>
        <v>0</v>
      </c>
      <c r="AG130" s="28"/>
      <c r="AH130" s="28"/>
      <c r="AI130" s="28"/>
      <c r="AJ130" s="28"/>
      <c r="AK130" s="28"/>
      <c r="AL130" s="28"/>
      <c r="AM130" s="28"/>
      <c r="AN130" s="28"/>
      <c r="AO130" s="28"/>
    </row>
    <row r="131" spans="1:41" s="151" customFormat="1" x14ac:dyDescent="0.25">
      <c r="A131" s="201"/>
      <c r="B131" s="249"/>
      <c r="C131" s="250"/>
      <c r="D131" s="249"/>
      <c r="E131" s="250"/>
      <c r="F131" s="306"/>
      <c r="G131" s="307"/>
      <c r="H131" s="102"/>
      <c r="I131" s="302"/>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4"/>
      <c r="AF131" s="28" t="b">
        <f t="shared" si="6"/>
        <v>0</v>
      </c>
      <c r="AG131" s="28"/>
      <c r="AH131" s="28"/>
      <c r="AI131" s="28"/>
      <c r="AJ131" s="28"/>
      <c r="AK131" s="28"/>
      <c r="AL131" s="28"/>
      <c r="AM131" s="28"/>
      <c r="AN131" s="28"/>
      <c r="AO131" s="28"/>
    </row>
    <row r="132" spans="1:41" s="151" customFormat="1" x14ac:dyDescent="0.25">
      <c r="A132" s="201"/>
      <c r="B132" s="249"/>
      <c r="C132" s="250"/>
      <c r="D132" s="249"/>
      <c r="E132" s="250"/>
      <c r="F132" s="306"/>
      <c r="G132" s="307"/>
      <c r="H132" s="102"/>
      <c r="I132" s="302"/>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4"/>
      <c r="AF132" s="28" t="b">
        <f t="shared" si="6"/>
        <v>0</v>
      </c>
      <c r="AG132" s="28"/>
      <c r="AH132" s="28"/>
      <c r="AI132" s="28"/>
      <c r="AJ132" s="28"/>
      <c r="AK132" s="28"/>
      <c r="AL132" s="28"/>
      <c r="AM132" s="28"/>
      <c r="AN132" s="28"/>
      <c r="AO132" s="28"/>
    </row>
    <row r="133" spans="1:41" s="151" customFormat="1" x14ac:dyDescent="0.25">
      <c r="A133" s="201"/>
      <c r="B133" s="249"/>
      <c r="C133" s="250"/>
      <c r="D133" s="249"/>
      <c r="E133" s="250"/>
      <c r="F133" s="306"/>
      <c r="G133" s="307"/>
      <c r="H133" s="102"/>
      <c r="I133" s="302"/>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4"/>
      <c r="AF133" s="28" t="b">
        <f t="shared" si="6"/>
        <v>0</v>
      </c>
      <c r="AG133" s="28"/>
      <c r="AH133" s="28"/>
      <c r="AI133" s="28"/>
      <c r="AJ133" s="28"/>
      <c r="AK133" s="28"/>
      <c r="AL133" s="28"/>
      <c r="AM133" s="28"/>
      <c r="AN133" s="28"/>
      <c r="AO133" s="28"/>
    </row>
    <row r="134" spans="1:41" s="151" customFormat="1" x14ac:dyDescent="0.25">
      <c r="A134" s="201"/>
      <c r="B134" s="249"/>
      <c r="C134" s="250"/>
      <c r="D134" s="249"/>
      <c r="E134" s="250"/>
      <c r="F134" s="306"/>
      <c r="G134" s="307"/>
      <c r="H134" s="102"/>
      <c r="I134" s="302"/>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4"/>
      <c r="AF134" s="28" t="b">
        <f t="shared" si="6"/>
        <v>0</v>
      </c>
      <c r="AG134" s="28"/>
      <c r="AH134" s="28"/>
      <c r="AI134" s="28"/>
      <c r="AJ134" s="28"/>
      <c r="AK134" s="28"/>
      <c r="AL134" s="28"/>
      <c r="AM134" s="28"/>
      <c r="AN134" s="28"/>
      <c r="AO134" s="28"/>
    </row>
    <row r="135" spans="1:41" s="151" customFormat="1" x14ac:dyDescent="0.25">
      <c r="A135" s="201"/>
      <c r="B135" s="249"/>
      <c r="C135" s="250"/>
      <c r="D135" s="249"/>
      <c r="E135" s="250"/>
      <c r="F135" s="306"/>
      <c r="G135" s="307"/>
      <c r="H135" s="102"/>
      <c r="I135" s="302"/>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4"/>
      <c r="AF135" s="28" t="b">
        <f t="shared" si="6"/>
        <v>0</v>
      </c>
      <c r="AG135" s="28"/>
      <c r="AH135" s="28"/>
      <c r="AI135" s="28"/>
      <c r="AJ135" s="28"/>
      <c r="AK135" s="28"/>
      <c r="AL135" s="28"/>
      <c r="AM135" s="28"/>
      <c r="AN135" s="28"/>
      <c r="AO135" s="28"/>
    </row>
    <row r="136" spans="1:41" s="151" customFormat="1" x14ac:dyDescent="0.25">
      <c r="A136" s="201"/>
      <c r="B136" s="249"/>
      <c r="C136" s="250"/>
      <c r="D136" s="249"/>
      <c r="E136" s="250"/>
      <c r="F136" s="306"/>
      <c r="G136" s="307"/>
      <c r="H136" s="102"/>
      <c r="I136" s="302"/>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4"/>
      <c r="AF136" s="28" t="b">
        <f t="shared" si="6"/>
        <v>0</v>
      </c>
      <c r="AG136" s="28"/>
      <c r="AH136" s="28"/>
      <c r="AI136" s="28"/>
      <c r="AJ136" s="28"/>
      <c r="AK136" s="28"/>
      <c r="AL136" s="28"/>
      <c r="AM136" s="28"/>
      <c r="AN136" s="28"/>
      <c r="AO136" s="28"/>
    </row>
    <row r="137" spans="1:41" s="151" customFormat="1" x14ac:dyDescent="0.25">
      <c r="A137" s="201"/>
      <c r="B137" s="249"/>
      <c r="C137" s="250"/>
      <c r="D137" s="249"/>
      <c r="E137" s="250"/>
      <c r="F137" s="306"/>
      <c r="G137" s="307"/>
      <c r="H137" s="102"/>
      <c r="I137" s="302"/>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4"/>
      <c r="AF137" s="28" t="b">
        <f t="shared" si="6"/>
        <v>0</v>
      </c>
      <c r="AG137" s="28"/>
      <c r="AH137" s="28"/>
      <c r="AI137" s="28"/>
      <c r="AJ137" s="28"/>
      <c r="AK137" s="28"/>
      <c r="AL137" s="28"/>
      <c r="AM137" s="28"/>
      <c r="AN137" s="28"/>
      <c r="AO137" s="28"/>
    </row>
    <row r="138" spans="1:41" s="151" customFormat="1" x14ac:dyDescent="0.25">
      <c r="A138" s="201"/>
      <c r="B138" s="249"/>
      <c r="C138" s="250"/>
      <c r="D138" s="249"/>
      <c r="E138" s="250"/>
      <c r="F138" s="306"/>
      <c r="G138" s="307"/>
      <c r="H138" s="102"/>
      <c r="I138" s="302"/>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4"/>
      <c r="AF138" s="28" t="b">
        <f t="shared" si="6"/>
        <v>0</v>
      </c>
      <c r="AG138" s="28"/>
      <c r="AH138" s="28"/>
      <c r="AI138" s="28"/>
      <c r="AJ138" s="28"/>
      <c r="AK138" s="28"/>
      <c r="AL138" s="28"/>
      <c r="AM138" s="28"/>
      <c r="AN138" s="28"/>
      <c r="AO138" s="28"/>
    </row>
    <row r="139" spans="1:41" s="151" customFormat="1" x14ac:dyDescent="0.25">
      <c r="A139" s="201"/>
      <c r="B139" s="249"/>
      <c r="C139" s="250"/>
      <c r="D139" s="249"/>
      <c r="E139" s="250"/>
      <c r="F139" s="306"/>
      <c r="G139" s="307"/>
      <c r="H139" s="102"/>
      <c r="I139" s="302"/>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4"/>
      <c r="AF139" s="28" t="b">
        <f t="shared" si="6"/>
        <v>0</v>
      </c>
      <c r="AG139" s="28"/>
      <c r="AH139" s="28"/>
      <c r="AI139" s="28"/>
      <c r="AJ139" s="28"/>
      <c r="AK139" s="28"/>
      <c r="AL139" s="28"/>
      <c r="AM139" s="28"/>
      <c r="AN139" s="28"/>
      <c r="AO139" s="28"/>
    </row>
    <row r="140" spans="1:41" s="151" customFormat="1" x14ac:dyDescent="0.25">
      <c r="A140" s="201"/>
      <c r="B140" s="249"/>
      <c r="C140" s="250"/>
      <c r="D140" s="249"/>
      <c r="E140" s="250"/>
      <c r="F140" s="306"/>
      <c r="G140" s="307"/>
      <c r="H140" s="102"/>
      <c r="I140" s="302"/>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4"/>
      <c r="AF140" s="28" t="b">
        <f t="shared" si="6"/>
        <v>0</v>
      </c>
      <c r="AG140" s="28"/>
      <c r="AH140" s="28"/>
      <c r="AI140" s="28"/>
      <c r="AJ140" s="28"/>
      <c r="AK140" s="28"/>
      <c r="AL140" s="28"/>
      <c r="AM140" s="28"/>
      <c r="AN140" s="28"/>
      <c r="AO140" s="28"/>
    </row>
    <row r="141" spans="1:41" s="151" customFormat="1" x14ac:dyDescent="0.25">
      <c r="A141" s="201"/>
      <c r="B141" s="249"/>
      <c r="C141" s="250"/>
      <c r="D141" s="249"/>
      <c r="E141" s="250"/>
      <c r="F141" s="306"/>
      <c r="G141" s="307"/>
      <c r="H141" s="102"/>
      <c r="I141" s="302"/>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4"/>
      <c r="AF141" s="28" t="b">
        <f t="shared" si="6"/>
        <v>0</v>
      </c>
      <c r="AG141" s="28"/>
      <c r="AH141" s="28"/>
      <c r="AI141" s="28"/>
      <c r="AJ141" s="28"/>
      <c r="AK141" s="28"/>
      <c r="AL141" s="28"/>
      <c r="AM141" s="28"/>
      <c r="AN141" s="28"/>
      <c r="AO141" s="28"/>
    </row>
    <row r="142" spans="1:41" s="151" customFormat="1" x14ac:dyDescent="0.25">
      <c r="A142" s="201"/>
      <c r="B142" s="249"/>
      <c r="C142" s="250"/>
      <c r="D142" s="249"/>
      <c r="E142" s="250"/>
      <c r="F142" s="306"/>
      <c r="G142" s="307"/>
      <c r="H142" s="102"/>
      <c r="I142" s="302"/>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4"/>
      <c r="AF142" s="28" t="b">
        <f t="shared" si="6"/>
        <v>0</v>
      </c>
      <c r="AG142" s="28"/>
      <c r="AH142" s="28"/>
      <c r="AI142" s="28"/>
      <c r="AJ142" s="28"/>
      <c r="AK142" s="28"/>
      <c r="AL142" s="28"/>
      <c r="AM142" s="28"/>
      <c r="AN142" s="28"/>
      <c r="AO142" s="28"/>
    </row>
    <row r="143" spans="1:41" s="151" customFormat="1" x14ac:dyDescent="0.25">
      <c r="A143" s="201"/>
      <c r="B143" s="249"/>
      <c r="C143" s="250"/>
      <c r="D143" s="249"/>
      <c r="E143" s="250"/>
      <c r="F143" s="306"/>
      <c r="G143" s="307"/>
      <c r="H143" s="102"/>
      <c r="I143" s="302"/>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4"/>
      <c r="AF143" s="28" t="b">
        <f t="shared" si="6"/>
        <v>0</v>
      </c>
      <c r="AG143" s="28"/>
      <c r="AH143" s="28"/>
      <c r="AI143" s="28"/>
      <c r="AJ143" s="28"/>
      <c r="AK143" s="28"/>
      <c r="AL143" s="28"/>
      <c r="AM143" s="28"/>
      <c r="AN143" s="28"/>
      <c r="AO143" s="28"/>
    </row>
    <row r="144" spans="1:41" s="20" customFormat="1" x14ac:dyDescent="0.25">
      <c r="A144" s="202"/>
      <c r="B144" s="308"/>
      <c r="C144" s="308"/>
      <c r="D144" s="265"/>
      <c r="E144" s="248"/>
      <c r="F144" s="336"/>
      <c r="G144" s="337"/>
      <c r="H144" s="102"/>
      <c r="I144" s="299"/>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1"/>
      <c r="AF144" s="28" t="b">
        <f t="shared" si="6"/>
        <v>0</v>
      </c>
      <c r="AG144" s="28"/>
      <c r="AH144" s="28"/>
      <c r="AI144" s="28"/>
      <c r="AJ144" s="28"/>
      <c r="AK144" s="28"/>
      <c r="AL144" s="28"/>
      <c r="AM144" s="28"/>
      <c r="AN144" s="28"/>
      <c r="AO144" s="28"/>
    </row>
    <row r="145" spans="1:44" s="20" customFormat="1" x14ac:dyDescent="0.25">
      <c r="A145" s="201"/>
      <c r="B145" s="305"/>
      <c r="C145" s="305"/>
      <c r="D145" s="264"/>
      <c r="E145" s="250"/>
      <c r="F145" s="306"/>
      <c r="G145" s="307"/>
      <c r="H145" s="102"/>
      <c r="I145" s="302"/>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4"/>
      <c r="AF145" s="28" t="b">
        <f t="shared" si="6"/>
        <v>0</v>
      </c>
      <c r="AG145" s="28"/>
      <c r="AH145" s="28"/>
      <c r="AI145" s="28"/>
      <c r="AJ145" s="28"/>
      <c r="AK145" s="28"/>
      <c r="AL145" s="28"/>
      <c r="AM145" s="28"/>
      <c r="AN145" s="28"/>
      <c r="AO145" s="28"/>
    </row>
    <row r="146" spans="1:44" s="20" customFormat="1" x14ac:dyDescent="0.25">
      <c r="A146" s="38"/>
      <c r="B146" s="22"/>
      <c r="C146" s="22"/>
      <c r="D146" s="22"/>
      <c r="E146" s="22"/>
      <c r="F146" s="22"/>
      <c r="G146" s="22"/>
      <c r="H146" s="30"/>
      <c r="I146" s="44"/>
      <c r="J146" s="22"/>
      <c r="K146" s="22"/>
      <c r="L146" s="22"/>
      <c r="M146" s="44"/>
      <c r="N146" s="44"/>
      <c r="O146" s="44"/>
      <c r="P146" s="44"/>
      <c r="Q146" s="44"/>
      <c r="R146" s="44"/>
      <c r="S146" s="44"/>
      <c r="T146" s="44"/>
      <c r="U146" s="44"/>
      <c r="V146" s="44"/>
      <c r="W146" s="44"/>
      <c r="X146" s="44"/>
      <c r="Y146" s="44"/>
      <c r="Z146" s="44"/>
      <c r="AA146" s="44"/>
      <c r="AB146" s="28"/>
      <c r="AC146" s="28"/>
      <c r="AD146" s="28"/>
      <c r="AE146" s="28"/>
      <c r="AF146" s="28">
        <f>SUM(AF94:AF145)</f>
        <v>0</v>
      </c>
      <c r="AG146" s="28"/>
      <c r="AH146" s="28"/>
      <c r="AI146" s="28"/>
      <c r="AJ146" s="28"/>
      <c r="AK146" s="28"/>
      <c r="AL146" s="28"/>
      <c r="AM146" s="28"/>
      <c r="AN146" s="28"/>
      <c r="AO146" s="28"/>
    </row>
    <row r="147" spans="1:44" s="20" customForma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row>
    <row r="148" spans="1:44" s="20" customFormat="1" x14ac:dyDescent="0.25">
      <c r="Q148" s="162"/>
    </row>
    <row r="149" spans="1:44" x14ac:dyDescent="0.25">
      <c r="A149" s="20"/>
      <c r="B149" s="20"/>
      <c r="C149" s="20"/>
      <c r="D149" s="20"/>
      <c r="E149" s="20"/>
      <c r="F149" s="20"/>
      <c r="G149" s="20"/>
      <c r="H149" s="20"/>
      <c r="I149" s="20"/>
      <c r="J149" s="20"/>
      <c r="K149" s="20"/>
      <c r="L149" s="20"/>
      <c r="M149" s="20"/>
      <c r="N149" s="20"/>
      <c r="O149" s="20"/>
      <c r="P149" s="20"/>
      <c r="Q149" s="162"/>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row>
    <row r="150" spans="1:44" x14ac:dyDescent="0.25">
      <c r="A150" s="20"/>
      <c r="B150" s="20"/>
      <c r="C150" s="20"/>
      <c r="D150" s="20"/>
      <c r="E150" s="20"/>
      <c r="F150" s="20"/>
      <c r="G150" s="20"/>
      <c r="H150" s="20"/>
      <c r="I150" s="20"/>
      <c r="J150" s="20"/>
      <c r="K150" s="20"/>
      <c r="L150" s="20"/>
      <c r="M150" s="20"/>
      <c r="N150" s="20"/>
      <c r="O150" s="20"/>
      <c r="P150" s="20"/>
      <c r="Q150" s="162"/>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row>
    <row r="151" spans="1:44" x14ac:dyDescent="0.25">
      <c r="A151" s="20"/>
      <c r="B151" s="20"/>
      <c r="C151" s="20"/>
      <c r="D151" s="20"/>
      <c r="E151" s="20"/>
      <c r="F151" s="20"/>
      <c r="G151" s="20"/>
      <c r="H151" s="20"/>
      <c r="I151" s="20"/>
      <c r="J151" s="20"/>
      <c r="K151" s="20"/>
      <c r="L151" s="20"/>
      <c r="M151" s="20"/>
      <c r="N151" s="20"/>
      <c r="O151" s="20"/>
      <c r="P151" s="20"/>
      <c r="Q151" s="162"/>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row>
    <row r="152" spans="1:44" x14ac:dyDescent="0.25">
      <c r="A152" s="20"/>
      <c r="B152" s="20"/>
      <c r="C152" s="20"/>
      <c r="D152" s="20"/>
      <c r="E152" s="20"/>
      <c r="F152" s="20"/>
      <c r="G152" s="20"/>
      <c r="H152" s="20"/>
      <c r="I152" s="20"/>
      <c r="J152" s="20"/>
      <c r="K152" s="20"/>
      <c r="L152" s="20"/>
      <c r="M152" s="20"/>
      <c r="N152" s="20"/>
      <c r="O152" s="20"/>
      <c r="P152" s="20"/>
      <c r="Q152" s="162"/>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row>
    <row r="153" spans="1:44" x14ac:dyDescent="0.25">
      <c r="A153" s="20"/>
      <c r="B153" s="20"/>
      <c r="C153" s="20"/>
      <c r="D153" s="20"/>
      <c r="E153" s="20"/>
      <c r="F153" s="20"/>
      <c r="G153" s="20"/>
      <c r="H153" s="20"/>
      <c r="I153" s="20"/>
      <c r="J153" s="20"/>
      <c r="K153" s="20"/>
      <c r="L153" s="20"/>
      <c r="M153" s="20"/>
      <c r="N153" s="20"/>
      <c r="O153" s="20"/>
      <c r="P153" s="20"/>
      <c r="Q153" s="162"/>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row>
    <row r="154" spans="1:44" x14ac:dyDescent="0.25">
      <c r="A154" s="20"/>
      <c r="B154" s="20"/>
      <c r="C154" s="20"/>
      <c r="D154" s="20"/>
      <c r="E154" s="20"/>
      <c r="F154" s="20"/>
      <c r="G154" s="20"/>
      <c r="H154" s="20"/>
      <c r="I154" s="20"/>
      <c r="J154" s="20"/>
      <c r="K154" s="20"/>
      <c r="L154" s="20"/>
      <c r="M154" s="20"/>
      <c r="N154" s="20"/>
      <c r="O154" s="20"/>
      <c r="P154" s="20"/>
      <c r="Q154" s="162"/>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row>
    <row r="155" spans="1:44" x14ac:dyDescent="0.25">
      <c r="A155" s="20"/>
      <c r="B155" s="20"/>
      <c r="C155" s="20"/>
      <c r="D155" s="20"/>
      <c r="E155" s="20"/>
      <c r="F155" s="20"/>
      <c r="G155" s="20"/>
      <c r="H155" s="20"/>
      <c r="I155" s="20"/>
      <c r="J155" s="20"/>
      <c r="K155" s="20"/>
      <c r="L155" s="20"/>
      <c r="M155" s="20"/>
      <c r="N155" s="20"/>
      <c r="O155" s="20"/>
      <c r="P155" s="20"/>
      <c r="Q155" s="162"/>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row>
    <row r="156" spans="1:44" x14ac:dyDescent="0.25">
      <c r="A156" s="20"/>
      <c r="B156" s="20"/>
      <c r="C156" s="20"/>
      <c r="D156" s="20"/>
      <c r="E156" s="20"/>
      <c r="F156" s="20"/>
      <c r="G156" s="20"/>
      <c r="H156" s="20"/>
      <c r="I156" s="20"/>
      <c r="J156" s="20"/>
      <c r="K156" s="20"/>
      <c r="L156" s="20"/>
      <c r="M156" s="20"/>
      <c r="N156" s="20"/>
      <c r="O156" s="20"/>
      <c r="P156" s="20"/>
      <c r="Q156" s="162"/>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row>
    <row r="157" spans="1:44" x14ac:dyDescent="0.25">
      <c r="A157" s="20"/>
      <c r="B157" s="20"/>
      <c r="C157" s="20"/>
      <c r="D157" s="20"/>
      <c r="E157" s="20"/>
      <c r="F157" s="20"/>
      <c r="G157" s="20"/>
      <c r="H157" s="20"/>
      <c r="I157" s="20"/>
      <c r="J157" s="20"/>
      <c r="K157" s="20"/>
      <c r="L157" s="20"/>
      <c r="M157" s="20"/>
      <c r="N157" s="20"/>
      <c r="O157" s="20"/>
      <c r="P157" s="20"/>
      <c r="Q157" s="162"/>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row>
    <row r="158" spans="1:44" x14ac:dyDescent="0.25">
      <c r="A158" s="20"/>
      <c r="B158" s="20"/>
      <c r="C158" s="20"/>
      <c r="D158" s="20"/>
      <c r="E158" s="20"/>
      <c r="F158" s="20"/>
      <c r="G158" s="20"/>
      <c r="H158" s="20"/>
      <c r="I158" s="20"/>
      <c r="J158" s="20"/>
      <c r="K158" s="20"/>
      <c r="L158" s="20"/>
      <c r="M158" s="20"/>
      <c r="N158" s="20"/>
      <c r="O158" s="20"/>
      <c r="P158" s="20"/>
      <c r="Q158" s="162"/>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row>
    <row r="159" spans="1:44" x14ac:dyDescent="0.25">
      <c r="A159" s="20"/>
      <c r="B159" s="20"/>
      <c r="C159" s="20"/>
      <c r="D159" s="20"/>
      <c r="E159" s="20"/>
      <c r="F159" s="20"/>
      <c r="G159" s="20"/>
      <c r="H159" s="20"/>
      <c r="I159" s="20"/>
      <c r="J159" s="20"/>
      <c r="K159" s="20"/>
      <c r="L159" s="20"/>
      <c r="M159" s="20"/>
      <c r="N159" s="20"/>
      <c r="O159" s="20"/>
      <c r="P159" s="20"/>
      <c r="Q159" s="162"/>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row>
    <row r="160" spans="1:44" x14ac:dyDescent="0.25">
      <c r="A160" s="20"/>
      <c r="B160" s="20"/>
      <c r="C160" s="20"/>
      <c r="D160" s="20"/>
      <c r="E160" s="20"/>
      <c r="F160" s="20"/>
      <c r="G160" s="20"/>
      <c r="H160" s="20"/>
      <c r="I160" s="20"/>
      <c r="J160" s="20"/>
      <c r="K160" s="20"/>
      <c r="L160" s="20"/>
      <c r="M160" s="20"/>
      <c r="N160" s="20"/>
      <c r="O160" s="20"/>
      <c r="P160" s="20"/>
      <c r="Q160" s="162"/>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row>
    <row r="161" spans="1:44" x14ac:dyDescent="0.25">
      <c r="A161" s="20"/>
      <c r="B161" s="20"/>
      <c r="C161" s="20"/>
      <c r="D161" s="20"/>
      <c r="E161" s="20"/>
      <c r="F161" s="20"/>
      <c r="G161" s="20"/>
      <c r="H161" s="20"/>
      <c r="I161" s="20"/>
      <c r="J161" s="20"/>
      <c r="K161" s="20"/>
      <c r="L161" s="20"/>
      <c r="M161" s="20"/>
      <c r="N161" s="20"/>
      <c r="O161" s="20"/>
      <c r="P161" s="20"/>
      <c r="Q161" s="162"/>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row>
    <row r="162" spans="1:44" x14ac:dyDescent="0.25">
      <c r="A162" s="20"/>
      <c r="B162" s="20"/>
      <c r="C162" s="20"/>
      <c r="D162" s="20"/>
      <c r="E162" s="20"/>
      <c r="F162" s="20"/>
      <c r="G162" s="20"/>
      <c r="H162" s="20"/>
      <c r="I162" s="20"/>
      <c r="J162" s="20"/>
      <c r="K162" s="20"/>
      <c r="L162" s="20"/>
      <c r="M162" s="20"/>
      <c r="N162" s="20"/>
      <c r="O162" s="20"/>
      <c r="P162" s="20"/>
      <c r="Q162" s="162"/>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row>
    <row r="163" spans="1:44" x14ac:dyDescent="0.25">
      <c r="A163" s="20"/>
      <c r="B163" s="20"/>
      <c r="C163" s="20"/>
      <c r="D163" s="20"/>
      <c r="E163" s="20"/>
      <c r="F163" s="20"/>
      <c r="G163" s="20"/>
      <c r="H163" s="20"/>
      <c r="I163" s="20"/>
      <c r="J163" s="20"/>
      <c r="K163" s="20"/>
      <c r="L163" s="20"/>
      <c r="M163" s="20"/>
      <c r="N163" s="20"/>
      <c r="O163" s="20"/>
      <c r="P163" s="20"/>
      <c r="Q163" s="162"/>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row>
    <row r="164" spans="1:44" x14ac:dyDescent="0.25">
      <c r="A164" s="20"/>
      <c r="B164" s="20"/>
      <c r="C164" s="20"/>
      <c r="D164" s="20"/>
      <c r="E164" s="20"/>
      <c r="F164" s="20"/>
      <c r="G164" s="20"/>
      <c r="H164" s="20"/>
      <c r="I164" s="20"/>
      <c r="J164" s="20"/>
      <c r="K164" s="20"/>
      <c r="L164" s="20"/>
      <c r="M164" s="20"/>
      <c r="N164" s="20"/>
      <c r="O164" s="20"/>
      <c r="P164" s="20"/>
      <c r="Q164" s="162"/>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row>
    <row r="165" spans="1:44" x14ac:dyDescent="0.25">
      <c r="A165" s="20"/>
      <c r="B165" s="20"/>
      <c r="C165" s="20"/>
      <c r="D165" s="20"/>
      <c r="E165" s="20"/>
      <c r="F165" s="20"/>
      <c r="G165" s="20"/>
      <c r="H165" s="20"/>
      <c r="I165" s="20"/>
      <c r="J165" s="20"/>
      <c r="K165" s="20"/>
      <c r="L165" s="20"/>
      <c r="M165" s="20"/>
      <c r="N165" s="20"/>
      <c r="O165" s="20"/>
      <c r="P165" s="20"/>
      <c r="Q165" s="162"/>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row>
    <row r="166" spans="1:44" x14ac:dyDescent="0.25">
      <c r="A166" s="20"/>
      <c r="B166" s="20"/>
      <c r="C166" s="20"/>
      <c r="D166" s="20"/>
      <c r="E166" s="20"/>
      <c r="F166" s="20"/>
      <c r="G166" s="20"/>
      <c r="H166" s="20"/>
      <c r="I166" s="20"/>
      <c r="J166" s="20"/>
      <c r="K166" s="20"/>
      <c r="L166" s="20"/>
      <c r="M166" s="20"/>
      <c r="N166" s="20"/>
      <c r="O166" s="20"/>
      <c r="P166" s="20"/>
      <c r="Q166" s="162"/>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row>
    <row r="167" spans="1:44" x14ac:dyDescent="0.25">
      <c r="A167" s="20"/>
      <c r="B167" s="20"/>
      <c r="C167" s="20"/>
      <c r="D167" s="20"/>
      <c r="E167" s="20"/>
      <c r="F167" s="20"/>
      <c r="G167" s="20"/>
      <c r="H167" s="20"/>
      <c r="I167" s="20"/>
      <c r="J167" s="20"/>
      <c r="K167" s="20"/>
      <c r="L167" s="20"/>
      <c r="M167" s="20"/>
      <c r="N167" s="20"/>
      <c r="O167" s="20"/>
      <c r="P167" s="20"/>
      <c r="Q167" s="162"/>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row>
    <row r="168" spans="1:44" x14ac:dyDescent="0.25">
      <c r="A168" s="20"/>
      <c r="B168" s="20"/>
      <c r="C168" s="20"/>
      <c r="D168" s="20"/>
      <c r="E168" s="20"/>
      <c r="F168" s="20"/>
      <c r="G168" s="20"/>
      <c r="H168" s="20"/>
      <c r="I168" s="20"/>
      <c r="J168" s="20"/>
      <c r="K168" s="20"/>
      <c r="L168" s="20"/>
      <c r="M168" s="20"/>
      <c r="N168" s="20"/>
      <c r="O168" s="20"/>
      <c r="P168" s="20"/>
      <c r="Q168" s="162"/>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row>
    <row r="169" spans="1:44" x14ac:dyDescent="0.25">
      <c r="A169" s="20"/>
      <c r="B169" s="20"/>
      <c r="C169" s="20"/>
      <c r="D169" s="20"/>
      <c r="E169" s="20"/>
      <c r="F169" s="20"/>
      <c r="G169" s="20"/>
      <c r="H169" s="20"/>
      <c r="I169" s="20"/>
      <c r="J169" s="20"/>
      <c r="K169" s="20"/>
      <c r="L169" s="20"/>
      <c r="M169" s="20"/>
      <c r="N169" s="20"/>
      <c r="O169" s="20"/>
      <c r="P169" s="20"/>
      <c r="Q169" s="162"/>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row>
    <row r="170" spans="1:44" x14ac:dyDescent="0.25">
      <c r="A170" s="20"/>
      <c r="B170" s="20"/>
      <c r="C170" s="20"/>
      <c r="D170" s="20"/>
      <c r="E170" s="20"/>
      <c r="F170" s="20"/>
      <c r="G170" s="20"/>
      <c r="H170" s="20"/>
      <c r="I170" s="20"/>
      <c r="J170" s="20"/>
      <c r="K170" s="20"/>
      <c r="L170" s="20"/>
      <c r="M170" s="20"/>
      <c r="N170" s="20"/>
      <c r="O170" s="20"/>
      <c r="P170" s="20"/>
      <c r="Q170" s="162"/>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row>
    <row r="171" spans="1:44" x14ac:dyDescent="0.25">
      <c r="A171" s="20"/>
      <c r="B171" s="20"/>
      <c r="C171" s="20"/>
      <c r="D171" s="20"/>
      <c r="E171" s="20"/>
      <c r="F171" s="20"/>
      <c r="G171" s="20"/>
      <c r="H171" s="20"/>
      <c r="I171" s="20"/>
      <c r="J171" s="20"/>
      <c r="K171" s="20"/>
      <c r="L171" s="20"/>
      <c r="M171" s="20"/>
      <c r="N171" s="20"/>
      <c r="O171" s="20"/>
      <c r="P171" s="20"/>
      <c r="Q171" s="162"/>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row>
    <row r="172" spans="1:44" x14ac:dyDescent="0.25">
      <c r="A172" s="20"/>
      <c r="B172" s="20"/>
      <c r="C172" s="20"/>
      <c r="D172" s="20"/>
      <c r="E172" s="20"/>
      <c r="F172" s="20"/>
      <c r="G172" s="20"/>
      <c r="H172" s="20"/>
      <c r="I172" s="20"/>
      <c r="J172" s="20"/>
      <c r="K172" s="20"/>
      <c r="L172" s="20"/>
      <c r="M172" s="20"/>
      <c r="N172" s="20"/>
      <c r="O172" s="20"/>
      <c r="P172" s="20"/>
      <c r="Q172" s="162"/>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row>
    <row r="173" spans="1:44" x14ac:dyDescent="0.25">
      <c r="A173" s="20"/>
      <c r="B173" s="20"/>
      <c r="C173" s="20"/>
      <c r="D173" s="20"/>
      <c r="E173" s="20"/>
      <c r="F173" s="20"/>
      <c r="G173" s="20"/>
      <c r="H173" s="20"/>
      <c r="I173" s="20"/>
      <c r="J173" s="20"/>
      <c r="K173" s="20"/>
      <c r="L173" s="20"/>
      <c r="M173" s="20"/>
      <c r="N173" s="20"/>
      <c r="O173" s="20"/>
      <c r="P173" s="20"/>
      <c r="Q173" s="162"/>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row>
    <row r="174" spans="1:44" x14ac:dyDescent="0.25">
      <c r="A174" s="20"/>
      <c r="B174" s="20"/>
      <c r="C174" s="20"/>
      <c r="D174" s="20"/>
      <c r="E174" s="20"/>
      <c r="F174" s="20"/>
      <c r="G174" s="20"/>
      <c r="H174" s="20"/>
      <c r="I174" s="20"/>
      <c r="J174" s="20"/>
      <c r="K174" s="20"/>
      <c r="L174" s="20"/>
      <c r="M174" s="20"/>
      <c r="N174" s="20"/>
      <c r="O174" s="20"/>
      <c r="P174" s="20"/>
      <c r="Q174" s="162"/>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row>
    <row r="175" spans="1:44" x14ac:dyDescent="0.25">
      <c r="A175" s="20"/>
      <c r="B175" s="20"/>
      <c r="C175" s="20"/>
      <c r="D175" s="20"/>
      <c r="E175" s="20"/>
      <c r="F175" s="20"/>
      <c r="G175" s="20"/>
      <c r="H175" s="20"/>
      <c r="I175" s="20"/>
      <c r="J175" s="20"/>
      <c r="K175" s="20"/>
      <c r="L175" s="20"/>
      <c r="M175" s="20"/>
      <c r="N175" s="20"/>
      <c r="O175" s="20"/>
      <c r="P175" s="20"/>
      <c r="Q175" s="162"/>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row>
    <row r="176" spans="1:44" x14ac:dyDescent="0.25">
      <c r="A176" s="20"/>
      <c r="B176" s="20"/>
      <c r="C176" s="20"/>
      <c r="D176" s="20"/>
      <c r="E176" s="20"/>
      <c r="F176" s="20"/>
      <c r="G176" s="20"/>
      <c r="H176" s="20"/>
      <c r="I176" s="20"/>
      <c r="J176" s="20"/>
      <c r="K176" s="20"/>
      <c r="L176" s="20"/>
      <c r="M176" s="20"/>
      <c r="N176" s="20"/>
      <c r="O176" s="20"/>
      <c r="P176" s="20"/>
      <c r="Q176" s="162"/>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row>
    <row r="177" spans="1:44" x14ac:dyDescent="0.25">
      <c r="A177" s="20"/>
      <c r="B177" s="20"/>
      <c r="C177" s="20"/>
      <c r="D177" s="20"/>
      <c r="E177" s="20"/>
      <c r="F177" s="20"/>
      <c r="G177" s="20"/>
      <c r="H177" s="20"/>
      <c r="I177" s="20"/>
      <c r="J177" s="20"/>
      <c r="K177" s="20"/>
      <c r="L177" s="20"/>
      <c r="M177" s="20"/>
      <c r="N177" s="20"/>
      <c r="O177" s="20"/>
      <c r="P177" s="20"/>
      <c r="Q177" s="162"/>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row>
    <row r="178" spans="1:44" x14ac:dyDescent="0.25">
      <c r="A178" s="20"/>
      <c r="B178" s="20"/>
      <c r="C178" s="20"/>
      <c r="D178" s="20"/>
      <c r="E178" s="20"/>
      <c r="F178" s="20"/>
      <c r="G178" s="20"/>
      <c r="H178" s="20"/>
      <c r="I178" s="20"/>
      <c r="J178" s="20"/>
      <c r="K178" s="20"/>
      <c r="L178" s="20"/>
      <c r="M178" s="20"/>
      <c r="N178" s="20"/>
      <c r="O178" s="20"/>
      <c r="P178" s="20"/>
      <c r="Q178" s="162"/>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row>
    <row r="179" spans="1:44" x14ac:dyDescent="0.25">
      <c r="A179" s="20"/>
      <c r="B179" s="20"/>
      <c r="C179" s="20"/>
      <c r="D179" s="20"/>
      <c r="E179" s="20"/>
      <c r="F179" s="20"/>
      <c r="G179" s="20"/>
      <c r="H179" s="20"/>
      <c r="I179" s="20"/>
      <c r="J179" s="20"/>
      <c r="K179" s="20"/>
      <c r="L179" s="20"/>
      <c r="M179" s="20"/>
      <c r="N179" s="20"/>
      <c r="O179" s="20"/>
      <c r="P179" s="20"/>
      <c r="Q179" s="162"/>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row>
    <row r="180" spans="1:44" x14ac:dyDescent="0.25">
      <c r="A180" s="20"/>
      <c r="B180" s="20"/>
      <c r="C180" s="20"/>
      <c r="D180" s="20"/>
      <c r="E180" s="20"/>
      <c r="F180" s="20"/>
      <c r="G180" s="20"/>
      <c r="H180" s="20"/>
      <c r="I180" s="20"/>
      <c r="J180" s="20"/>
      <c r="K180" s="20"/>
      <c r="L180" s="20"/>
      <c r="M180" s="20"/>
      <c r="N180" s="20"/>
      <c r="O180" s="20"/>
      <c r="P180" s="20"/>
      <c r="Q180" s="162"/>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row>
    <row r="181" spans="1:44" x14ac:dyDescent="0.25">
      <c r="A181" s="20"/>
      <c r="B181" s="20"/>
      <c r="C181" s="20"/>
      <c r="D181" s="20"/>
      <c r="E181" s="20"/>
      <c r="F181" s="20"/>
      <c r="G181" s="20"/>
      <c r="H181" s="20"/>
      <c r="I181" s="20"/>
      <c r="J181" s="20"/>
      <c r="K181" s="20"/>
      <c r="L181" s="20"/>
      <c r="M181" s="20"/>
      <c r="N181" s="20"/>
      <c r="O181" s="20"/>
      <c r="P181" s="20"/>
      <c r="Q181" s="162"/>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row>
    <row r="182" spans="1:44" x14ac:dyDescent="0.25">
      <c r="A182" s="20"/>
      <c r="B182" s="20"/>
      <c r="C182" s="20"/>
      <c r="D182" s="20"/>
      <c r="E182" s="20"/>
      <c r="F182" s="20"/>
      <c r="G182" s="20"/>
      <c r="H182" s="20"/>
      <c r="I182" s="20"/>
      <c r="J182" s="20"/>
      <c r="K182" s="20"/>
      <c r="L182" s="20"/>
      <c r="M182" s="20"/>
      <c r="N182" s="20"/>
      <c r="O182" s="20"/>
      <c r="P182" s="20"/>
      <c r="Q182" s="162"/>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row>
    <row r="183" spans="1:44" x14ac:dyDescent="0.25">
      <c r="A183" s="20"/>
      <c r="B183" s="20"/>
      <c r="C183" s="20"/>
      <c r="D183" s="20"/>
      <c r="E183" s="20"/>
      <c r="F183" s="20"/>
      <c r="G183" s="20"/>
      <c r="H183" s="20"/>
      <c r="I183" s="20"/>
      <c r="J183" s="20"/>
      <c r="K183" s="20"/>
      <c r="L183" s="20"/>
      <c r="M183" s="20"/>
      <c r="N183" s="20"/>
      <c r="O183" s="20"/>
      <c r="P183" s="20"/>
      <c r="Q183" s="162"/>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row>
    <row r="184" spans="1:44" x14ac:dyDescent="0.25">
      <c r="A184" s="20"/>
      <c r="B184" s="20"/>
      <c r="C184" s="20"/>
      <c r="D184" s="20"/>
      <c r="E184" s="20"/>
      <c r="F184" s="20"/>
      <c r="G184" s="20"/>
      <c r="H184" s="20"/>
      <c r="I184" s="20"/>
      <c r="J184" s="20"/>
      <c r="K184" s="20"/>
      <c r="L184" s="20"/>
      <c r="M184" s="20"/>
      <c r="N184" s="20"/>
      <c r="O184" s="20"/>
      <c r="P184" s="20"/>
      <c r="Q184" s="162"/>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row>
    <row r="185" spans="1:44" x14ac:dyDescent="0.25">
      <c r="A185" s="20"/>
      <c r="B185" s="20"/>
      <c r="C185" s="20"/>
      <c r="D185" s="20"/>
      <c r="E185" s="20"/>
      <c r="F185" s="20"/>
      <c r="G185" s="20"/>
      <c r="H185" s="20"/>
      <c r="I185" s="20"/>
      <c r="J185" s="20"/>
      <c r="K185" s="20"/>
      <c r="L185" s="20"/>
      <c r="M185" s="20"/>
      <c r="N185" s="20"/>
      <c r="O185" s="20"/>
      <c r="P185" s="20"/>
      <c r="Q185" s="162"/>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row>
    <row r="186" spans="1:44" x14ac:dyDescent="0.25">
      <c r="A186" s="20"/>
      <c r="B186" s="20"/>
      <c r="C186" s="20"/>
      <c r="D186" s="20"/>
      <c r="E186" s="20"/>
      <c r="F186" s="20"/>
      <c r="G186" s="20"/>
      <c r="H186" s="20"/>
      <c r="I186" s="20"/>
      <c r="J186" s="20"/>
      <c r="K186" s="20"/>
      <c r="L186" s="20"/>
      <c r="M186" s="20"/>
      <c r="N186" s="20"/>
      <c r="O186" s="20"/>
      <c r="P186" s="20"/>
      <c r="Q186" s="162"/>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row>
    <row r="187" spans="1:44" x14ac:dyDescent="0.25">
      <c r="A187" s="20"/>
      <c r="B187" s="20"/>
      <c r="C187" s="20"/>
      <c r="D187" s="20"/>
      <c r="E187" s="20"/>
      <c r="F187" s="20"/>
      <c r="G187" s="20"/>
      <c r="H187" s="20"/>
      <c r="I187" s="20"/>
      <c r="J187" s="20"/>
      <c r="K187" s="20"/>
      <c r="L187" s="20"/>
      <c r="M187" s="20"/>
      <c r="N187" s="20"/>
      <c r="O187" s="20"/>
      <c r="P187" s="20"/>
      <c r="Q187" s="162"/>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row>
    <row r="188" spans="1:44" x14ac:dyDescent="0.25">
      <c r="A188" s="20"/>
      <c r="B188" s="20"/>
      <c r="C188" s="20"/>
      <c r="D188" s="20"/>
      <c r="E188" s="20"/>
      <c r="F188" s="20"/>
      <c r="G188" s="20"/>
      <c r="H188" s="20"/>
      <c r="I188" s="20"/>
      <c r="J188" s="20"/>
      <c r="K188" s="20"/>
      <c r="L188" s="20"/>
      <c r="M188" s="20"/>
      <c r="N188" s="20"/>
      <c r="O188" s="20"/>
      <c r="P188" s="20"/>
      <c r="Q188" s="162"/>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row>
    <row r="189" spans="1:44" x14ac:dyDescent="0.25">
      <c r="A189" s="20"/>
      <c r="B189" s="20"/>
      <c r="C189" s="20"/>
      <c r="D189" s="20"/>
      <c r="E189" s="20"/>
      <c r="F189" s="20"/>
      <c r="G189" s="20"/>
      <c r="H189" s="20"/>
      <c r="I189" s="20"/>
      <c r="J189" s="20"/>
      <c r="K189" s="20"/>
      <c r="L189" s="20"/>
      <c r="M189" s="20"/>
      <c r="N189" s="20"/>
      <c r="O189" s="20"/>
      <c r="P189" s="20"/>
      <c r="Q189" s="162"/>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row>
    <row r="190" spans="1:44" x14ac:dyDescent="0.25">
      <c r="A190" s="20"/>
      <c r="B190" s="20"/>
      <c r="C190" s="20"/>
      <c r="D190" s="20"/>
      <c r="E190" s="20"/>
      <c r="F190" s="20"/>
      <c r="G190" s="20"/>
      <c r="H190" s="20"/>
      <c r="I190" s="20"/>
      <c r="J190" s="20"/>
      <c r="K190" s="20"/>
      <c r="L190" s="20"/>
      <c r="M190" s="20"/>
      <c r="N190" s="20"/>
      <c r="O190" s="20"/>
      <c r="P190" s="20"/>
      <c r="Q190" s="162"/>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row>
    <row r="191" spans="1:44" x14ac:dyDescent="0.25">
      <c r="A191" s="20"/>
      <c r="B191" s="20"/>
      <c r="C191" s="20"/>
      <c r="D191" s="20"/>
      <c r="E191" s="20"/>
      <c r="F191" s="20"/>
      <c r="G191" s="20"/>
      <c r="H191" s="20"/>
      <c r="I191" s="20"/>
      <c r="J191" s="20"/>
      <c r="K191" s="20"/>
      <c r="L191" s="20"/>
      <c r="M191" s="20"/>
      <c r="N191" s="20"/>
      <c r="O191" s="20"/>
      <c r="P191" s="20"/>
      <c r="Q191" s="162"/>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row>
    <row r="192" spans="1:44" x14ac:dyDescent="0.25">
      <c r="A192" s="20"/>
      <c r="B192" s="20"/>
      <c r="C192" s="20"/>
      <c r="D192" s="20"/>
      <c r="E192" s="20"/>
      <c r="F192" s="20"/>
      <c r="G192" s="20"/>
      <c r="H192" s="20"/>
      <c r="I192" s="20"/>
      <c r="J192" s="20"/>
      <c r="K192" s="20"/>
      <c r="L192" s="20"/>
      <c r="M192" s="20"/>
      <c r="N192" s="20"/>
      <c r="O192" s="20"/>
      <c r="P192" s="20"/>
      <c r="Q192" s="162"/>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row>
    <row r="193" spans="1:44" x14ac:dyDescent="0.25">
      <c r="A193" s="20"/>
      <c r="B193" s="20"/>
      <c r="C193" s="20"/>
      <c r="D193" s="20"/>
      <c r="E193" s="20"/>
      <c r="F193" s="20"/>
      <c r="G193" s="20"/>
      <c r="H193" s="20"/>
      <c r="I193" s="20"/>
      <c r="J193" s="20"/>
      <c r="K193" s="20"/>
      <c r="L193" s="20"/>
      <c r="M193" s="20"/>
      <c r="N193" s="20"/>
      <c r="O193" s="20"/>
      <c r="P193" s="20"/>
      <c r="Q193" s="162"/>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row>
    <row r="194" spans="1:44" x14ac:dyDescent="0.25">
      <c r="A194" s="20"/>
      <c r="B194" s="20"/>
      <c r="C194" s="20"/>
      <c r="D194" s="20"/>
      <c r="E194" s="20"/>
      <c r="F194" s="20"/>
      <c r="G194" s="20"/>
      <c r="H194" s="20"/>
      <c r="I194" s="20"/>
      <c r="J194" s="20"/>
      <c r="K194" s="20"/>
      <c r="L194" s="20"/>
      <c r="M194" s="20"/>
      <c r="N194" s="20"/>
      <c r="O194" s="20"/>
      <c r="P194" s="20"/>
      <c r="Q194" s="162"/>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row>
    <row r="195" spans="1:44" x14ac:dyDescent="0.25">
      <c r="A195" s="20"/>
      <c r="B195" s="20"/>
      <c r="C195" s="20"/>
      <c r="D195" s="20"/>
      <c r="E195" s="20"/>
      <c r="F195" s="20"/>
      <c r="G195" s="20"/>
      <c r="H195" s="20"/>
      <c r="I195" s="20"/>
      <c r="J195" s="20"/>
      <c r="K195" s="20"/>
      <c r="L195" s="20"/>
      <c r="M195" s="20"/>
      <c r="N195" s="20"/>
      <c r="O195" s="20"/>
      <c r="P195" s="20"/>
      <c r="Q195" s="162"/>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row>
    <row r="196" spans="1:44" x14ac:dyDescent="0.25">
      <c r="A196" s="20"/>
      <c r="B196" s="20"/>
      <c r="C196" s="20"/>
      <c r="D196" s="20"/>
      <c r="E196" s="20"/>
      <c r="F196" s="20"/>
      <c r="G196" s="20"/>
      <c r="H196" s="20"/>
      <c r="I196" s="20"/>
      <c r="J196" s="20"/>
      <c r="K196" s="20"/>
      <c r="L196" s="20"/>
      <c r="M196" s="20"/>
      <c r="N196" s="20"/>
      <c r="O196" s="20"/>
      <c r="P196" s="20"/>
      <c r="Q196" s="162"/>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row>
    <row r="197" spans="1:44" x14ac:dyDescent="0.25">
      <c r="A197" s="20"/>
      <c r="B197" s="20"/>
      <c r="C197" s="20"/>
      <c r="D197" s="20"/>
      <c r="E197" s="20"/>
      <c r="F197" s="20"/>
      <c r="G197" s="20"/>
      <c r="H197" s="20"/>
      <c r="I197" s="20"/>
      <c r="J197" s="20"/>
      <c r="K197" s="20"/>
      <c r="L197" s="20"/>
      <c r="M197" s="20"/>
      <c r="N197" s="20"/>
      <c r="O197" s="20"/>
      <c r="P197" s="20"/>
      <c r="Q197" s="162"/>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row>
    <row r="198" spans="1:44" x14ac:dyDescent="0.25">
      <c r="A198" s="20"/>
      <c r="B198" s="20"/>
      <c r="C198" s="20"/>
      <c r="D198" s="20"/>
      <c r="E198" s="20"/>
      <c r="F198" s="20"/>
      <c r="G198" s="20"/>
      <c r="H198" s="20"/>
      <c r="I198" s="20"/>
      <c r="J198" s="20"/>
      <c r="K198" s="20"/>
      <c r="L198" s="20"/>
      <c r="M198" s="20"/>
      <c r="N198" s="20"/>
      <c r="O198" s="20"/>
      <c r="P198" s="20"/>
      <c r="Q198" s="162"/>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row>
    <row r="199" spans="1:44" x14ac:dyDescent="0.25">
      <c r="A199" s="20"/>
      <c r="B199" s="20"/>
      <c r="C199" s="20"/>
      <c r="D199" s="20"/>
      <c r="E199" s="20"/>
      <c r="F199" s="20"/>
      <c r="G199" s="20"/>
      <c r="H199" s="20"/>
      <c r="I199" s="20"/>
      <c r="J199" s="20"/>
      <c r="K199" s="20"/>
      <c r="L199" s="20"/>
      <c r="M199" s="20"/>
      <c r="N199" s="20"/>
      <c r="O199" s="20"/>
      <c r="P199" s="20"/>
      <c r="Q199" s="162"/>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row>
    <row r="200" spans="1:44" x14ac:dyDescent="0.25">
      <c r="A200" s="20"/>
      <c r="B200" s="20"/>
      <c r="C200" s="20"/>
      <c r="D200" s="20"/>
      <c r="E200" s="20"/>
      <c r="F200" s="20"/>
      <c r="G200" s="20"/>
      <c r="H200" s="20"/>
      <c r="I200" s="20"/>
      <c r="J200" s="20"/>
      <c r="K200" s="20"/>
      <c r="L200" s="20"/>
      <c r="M200" s="20"/>
      <c r="N200" s="20"/>
      <c r="O200" s="20"/>
      <c r="P200" s="20"/>
      <c r="Q200" s="162"/>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row>
    <row r="201" spans="1:44" x14ac:dyDescent="0.25">
      <c r="A201" s="20"/>
      <c r="B201" s="20"/>
      <c r="C201" s="20"/>
      <c r="D201" s="20"/>
      <c r="E201" s="20"/>
      <c r="F201" s="20"/>
      <c r="G201" s="20"/>
      <c r="H201" s="20"/>
      <c r="I201" s="20"/>
      <c r="J201" s="20"/>
      <c r="K201" s="20"/>
      <c r="L201" s="20"/>
      <c r="M201" s="20"/>
      <c r="N201" s="20"/>
      <c r="O201" s="20"/>
      <c r="P201" s="20"/>
      <c r="Q201" s="162"/>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row>
    <row r="202" spans="1:44" x14ac:dyDescent="0.25">
      <c r="A202" s="20"/>
      <c r="B202" s="20"/>
      <c r="C202" s="20"/>
      <c r="D202" s="20"/>
      <c r="E202" s="20"/>
      <c r="F202" s="20"/>
      <c r="G202" s="20"/>
      <c r="H202" s="20"/>
      <c r="I202" s="20"/>
      <c r="J202" s="20"/>
      <c r="K202" s="20"/>
      <c r="L202" s="20"/>
      <c r="M202" s="20"/>
      <c r="N202" s="20"/>
      <c r="O202" s="20"/>
      <c r="P202" s="20"/>
      <c r="Q202" s="162"/>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row>
    <row r="203" spans="1:44" x14ac:dyDescent="0.25">
      <c r="A203" s="20"/>
      <c r="B203" s="20"/>
      <c r="C203" s="20"/>
      <c r="D203" s="20"/>
      <c r="E203" s="20"/>
      <c r="F203" s="20"/>
      <c r="G203" s="20"/>
      <c r="H203" s="20"/>
      <c r="I203" s="20"/>
      <c r="J203" s="20"/>
      <c r="K203" s="20"/>
      <c r="L203" s="20"/>
      <c r="M203" s="20"/>
      <c r="N203" s="20"/>
      <c r="O203" s="20"/>
      <c r="P203" s="20"/>
      <c r="Q203" s="162"/>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row>
    <row r="204" spans="1:44" x14ac:dyDescent="0.25">
      <c r="A204" s="20"/>
      <c r="B204" s="20"/>
      <c r="C204" s="20"/>
      <c r="D204" s="20"/>
      <c r="E204" s="20"/>
      <c r="F204" s="20"/>
      <c r="G204" s="20"/>
      <c r="H204" s="20"/>
      <c r="I204" s="20"/>
      <c r="J204" s="20"/>
      <c r="K204" s="20"/>
      <c r="L204" s="20"/>
      <c r="M204" s="20"/>
      <c r="N204" s="20"/>
      <c r="O204" s="20"/>
      <c r="P204" s="20"/>
      <c r="Q204" s="162"/>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row>
    <row r="205" spans="1:44" x14ac:dyDescent="0.25">
      <c r="A205" s="20"/>
      <c r="B205" s="20"/>
      <c r="C205" s="20"/>
      <c r="D205" s="20"/>
      <c r="E205" s="20"/>
      <c r="F205" s="20"/>
      <c r="G205" s="20"/>
      <c r="H205" s="20"/>
      <c r="I205" s="20"/>
      <c r="J205" s="20"/>
      <c r="K205" s="20"/>
      <c r="L205" s="20"/>
      <c r="M205" s="20"/>
      <c r="N205" s="20"/>
      <c r="O205" s="20"/>
      <c r="P205" s="20"/>
      <c r="Q205" s="162"/>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row>
    <row r="206" spans="1:44" x14ac:dyDescent="0.25">
      <c r="A206" s="20"/>
      <c r="B206" s="20"/>
      <c r="C206" s="20"/>
      <c r="D206" s="20"/>
      <c r="E206" s="20"/>
      <c r="F206" s="20"/>
      <c r="G206" s="20"/>
      <c r="H206" s="20"/>
      <c r="I206" s="20"/>
      <c r="J206" s="20"/>
      <c r="K206" s="20"/>
      <c r="L206" s="20"/>
      <c r="M206" s="20"/>
      <c r="N206" s="20"/>
      <c r="O206" s="20"/>
      <c r="P206" s="20"/>
      <c r="Q206" s="162"/>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row>
    <row r="207" spans="1:44" x14ac:dyDescent="0.25">
      <c r="A207" s="20"/>
      <c r="B207" s="20"/>
      <c r="C207" s="20"/>
      <c r="D207" s="20"/>
      <c r="E207" s="20"/>
      <c r="F207" s="20"/>
      <c r="G207" s="20"/>
      <c r="H207" s="20"/>
      <c r="I207" s="20"/>
      <c r="J207" s="20"/>
      <c r="K207" s="20"/>
      <c r="L207" s="20"/>
      <c r="M207" s="20"/>
      <c r="N207" s="20"/>
      <c r="O207" s="20"/>
      <c r="P207" s="20"/>
      <c r="Q207" s="162"/>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row>
    <row r="208" spans="1:44" x14ac:dyDescent="0.25">
      <c r="A208" s="20"/>
      <c r="B208" s="20"/>
      <c r="C208" s="20"/>
      <c r="D208" s="20"/>
      <c r="E208" s="20"/>
      <c r="F208" s="20"/>
      <c r="G208" s="20"/>
      <c r="H208" s="20"/>
      <c r="I208" s="20"/>
      <c r="J208" s="20"/>
      <c r="K208" s="20"/>
      <c r="L208" s="20"/>
      <c r="M208" s="20"/>
      <c r="N208" s="20"/>
      <c r="O208" s="20"/>
      <c r="P208" s="20"/>
      <c r="Q208" s="162"/>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row>
    <row r="209" spans="1:44" x14ac:dyDescent="0.25">
      <c r="A209" s="20"/>
      <c r="B209" s="20"/>
      <c r="C209" s="20"/>
      <c r="D209" s="20"/>
      <c r="E209" s="20"/>
      <c r="F209" s="20"/>
      <c r="G209" s="20"/>
      <c r="H209" s="20"/>
      <c r="I209" s="20"/>
      <c r="J209" s="20"/>
      <c r="K209" s="20"/>
      <c r="L209" s="20"/>
      <c r="M209" s="20"/>
      <c r="N209" s="20"/>
      <c r="O209" s="20"/>
      <c r="P209" s="20"/>
      <c r="Q209" s="162"/>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row>
    <row r="210" spans="1:44" x14ac:dyDescent="0.25">
      <c r="A210" s="20"/>
      <c r="B210" s="20"/>
      <c r="C210" s="20"/>
      <c r="D210" s="20"/>
      <c r="E210" s="20"/>
      <c r="F210" s="20"/>
      <c r="G210" s="20"/>
      <c r="H210" s="20"/>
      <c r="I210" s="20"/>
      <c r="J210" s="20"/>
      <c r="K210" s="20"/>
      <c r="L210" s="20"/>
      <c r="M210" s="20"/>
      <c r="N210" s="20"/>
      <c r="O210" s="20"/>
      <c r="P210" s="20"/>
      <c r="Q210" s="162"/>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row>
    <row r="211" spans="1:44" x14ac:dyDescent="0.25">
      <c r="A211" s="20"/>
      <c r="B211" s="20"/>
      <c r="C211" s="20"/>
      <c r="D211" s="20"/>
      <c r="E211" s="20"/>
      <c r="F211" s="20"/>
      <c r="G211" s="20"/>
      <c r="H211" s="20"/>
      <c r="I211" s="20"/>
      <c r="J211" s="20"/>
      <c r="K211" s="20"/>
      <c r="L211" s="20"/>
      <c r="M211" s="20"/>
      <c r="N211" s="20"/>
      <c r="O211" s="20"/>
      <c r="P211" s="20"/>
      <c r="Q211" s="162"/>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row>
    <row r="212" spans="1:44" x14ac:dyDescent="0.25">
      <c r="A212" s="20"/>
      <c r="B212" s="20"/>
      <c r="C212" s="20"/>
      <c r="D212" s="20"/>
      <c r="E212" s="20"/>
      <c r="F212" s="20"/>
      <c r="G212" s="20"/>
      <c r="H212" s="20"/>
      <c r="I212" s="20"/>
      <c r="J212" s="20"/>
      <c r="K212" s="20"/>
      <c r="L212" s="20"/>
      <c r="M212" s="20"/>
      <c r="N212" s="20"/>
      <c r="O212" s="20"/>
      <c r="P212" s="20"/>
      <c r="Q212" s="162"/>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row>
    <row r="213" spans="1:44" x14ac:dyDescent="0.25">
      <c r="A213" s="20"/>
      <c r="B213" s="20"/>
      <c r="C213" s="20"/>
      <c r="D213" s="20"/>
      <c r="E213" s="20"/>
      <c r="F213" s="20"/>
      <c r="G213" s="20"/>
      <c r="H213" s="20"/>
      <c r="I213" s="20"/>
      <c r="J213" s="20"/>
      <c r="K213" s="20"/>
      <c r="L213" s="20"/>
      <c r="M213" s="20"/>
      <c r="N213" s="20"/>
      <c r="O213" s="20"/>
      <c r="P213" s="20"/>
      <c r="Q213" s="162"/>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row>
    <row r="214" spans="1:44" x14ac:dyDescent="0.25">
      <c r="A214" s="20"/>
      <c r="B214" s="20"/>
      <c r="C214" s="20"/>
      <c r="D214" s="20"/>
      <c r="E214" s="20"/>
      <c r="F214" s="20"/>
      <c r="G214" s="20"/>
      <c r="H214" s="20"/>
      <c r="I214" s="20"/>
      <c r="J214" s="20"/>
      <c r="K214" s="20"/>
      <c r="L214" s="20"/>
      <c r="M214" s="20"/>
      <c r="N214" s="20"/>
      <c r="O214" s="20"/>
      <c r="P214" s="20"/>
      <c r="Q214" s="162"/>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row>
    <row r="215" spans="1:44" x14ac:dyDescent="0.25">
      <c r="A215" s="20"/>
      <c r="B215" s="20"/>
      <c r="C215" s="20"/>
      <c r="D215" s="20"/>
      <c r="E215" s="20"/>
      <c r="F215" s="20"/>
      <c r="G215" s="20"/>
      <c r="H215" s="20"/>
      <c r="I215" s="20"/>
      <c r="J215" s="20"/>
      <c r="K215" s="20"/>
      <c r="L215" s="20"/>
      <c r="M215" s="20"/>
      <c r="N215" s="20"/>
      <c r="O215" s="20"/>
      <c r="P215" s="20"/>
      <c r="Q215" s="162"/>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row>
    <row r="216" spans="1:44" x14ac:dyDescent="0.25">
      <c r="A216" s="20"/>
      <c r="B216" s="20"/>
      <c r="C216" s="20"/>
      <c r="D216" s="20"/>
      <c r="E216" s="20"/>
      <c r="F216" s="20"/>
      <c r="G216" s="20"/>
      <c r="H216" s="20"/>
      <c r="I216" s="20"/>
      <c r="J216" s="20"/>
      <c r="K216" s="20"/>
      <c r="L216" s="20"/>
      <c r="M216" s="20"/>
      <c r="N216" s="20"/>
      <c r="O216" s="20"/>
      <c r="P216" s="20"/>
      <c r="Q216" s="162"/>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row>
    <row r="217" spans="1:44" x14ac:dyDescent="0.25">
      <c r="A217" s="20"/>
      <c r="B217" s="20"/>
      <c r="C217" s="20"/>
      <c r="D217" s="20"/>
      <c r="E217" s="20"/>
      <c r="F217" s="20"/>
      <c r="G217" s="20"/>
      <c r="H217" s="20"/>
      <c r="I217" s="20"/>
      <c r="J217" s="20"/>
      <c r="K217" s="20"/>
      <c r="L217" s="20"/>
      <c r="M217" s="20"/>
      <c r="N217" s="20"/>
      <c r="O217" s="20"/>
      <c r="P217" s="20"/>
      <c r="Q217" s="162"/>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row>
    <row r="218" spans="1:44" x14ac:dyDescent="0.25">
      <c r="A218" s="20"/>
      <c r="B218" s="20"/>
      <c r="C218" s="20"/>
      <c r="D218" s="20"/>
      <c r="E218" s="20"/>
      <c r="F218" s="20"/>
      <c r="G218" s="20"/>
      <c r="H218" s="20"/>
      <c r="I218" s="20"/>
      <c r="J218" s="20"/>
      <c r="K218" s="20"/>
      <c r="L218" s="20"/>
      <c r="M218" s="20"/>
      <c r="N218" s="20"/>
      <c r="O218" s="20"/>
      <c r="P218" s="20"/>
      <c r="Q218" s="162"/>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row>
    <row r="219" spans="1:44" x14ac:dyDescent="0.25">
      <c r="A219" s="20"/>
      <c r="B219" s="20"/>
      <c r="C219" s="20"/>
      <c r="D219" s="20"/>
      <c r="E219" s="20"/>
      <c r="F219" s="20"/>
      <c r="G219" s="20"/>
      <c r="H219" s="20"/>
      <c r="I219" s="20"/>
      <c r="J219" s="20"/>
      <c r="K219" s="20"/>
      <c r="L219" s="20"/>
      <c r="M219" s="20"/>
      <c r="N219" s="20"/>
      <c r="O219" s="20"/>
      <c r="P219" s="20"/>
      <c r="Q219" s="162"/>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row>
    <row r="220" spans="1:44" x14ac:dyDescent="0.25">
      <c r="A220" s="20"/>
      <c r="B220" s="20"/>
      <c r="C220" s="20"/>
      <c r="D220" s="20"/>
      <c r="E220" s="20"/>
      <c r="F220" s="20"/>
      <c r="G220" s="20"/>
      <c r="H220" s="20"/>
      <c r="I220" s="20"/>
      <c r="J220" s="20"/>
      <c r="K220" s="20"/>
      <c r="L220" s="20"/>
      <c r="M220" s="20"/>
      <c r="N220" s="20"/>
      <c r="O220" s="20"/>
      <c r="P220" s="20"/>
      <c r="Q220" s="162"/>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row>
    <row r="221" spans="1:44" x14ac:dyDescent="0.25">
      <c r="A221" s="20"/>
      <c r="B221" s="20"/>
      <c r="C221" s="20"/>
      <c r="D221" s="20"/>
      <c r="E221" s="20"/>
      <c r="F221" s="20"/>
      <c r="G221" s="20"/>
      <c r="H221" s="20"/>
      <c r="I221" s="20"/>
      <c r="J221" s="20"/>
      <c r="K221" s="20"/>
      <c r="L221" s="20"/>
      <c r="M221" s="20"/>
      <c r="N221" s="20"/>
      <c r="O221" s="20"/>
      <c r="P221" s="20"/>
      <c r="Q221" s="162"/>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row>
    <row r="222" spans="1:44" x14ac:dyDescent="0.25">
      <c r="A222" s="20"/>
      <c r="B222" s="20"/>
      <c r="C222" s="20"/>
      <c r="D222" s="20"/>
      <c r="E222" s="20"/>
      <c r="F222" s="20"/>
      <c r="G222" s="20"/>
      <c r="H222" s="20"/>
      <c r="I222" s="20"/>
      <c r="J222" s="20"/>
      <c r="K222" s="20"/>
      <c r="L222" s="20"/>
      <c r="M222" s="20"/>
      <c r="N222" s="20"/>
      <c r="O222" s="20"/>
      <c r="P222" s="20"/>
      <c r="Q222" s="162"/>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row>
    <row r="223" spans="1:44" x14ac:dyDescent="0.25">
      <c r="A223" s="20"/>
      <c r="B223" s="20"/>
      <c r="C223" s="20"/>
      <c r="D223" s="20"/>
      <c r="E223" s="20"/>
      <c r="F223" s="20"/>
      <c r="G223" s="20"/>
      <c r="H223" s="20"/>
      <c r="I223" s="20"/>
      <c r="J223" s="20"/>
      <c r="K223" s="20"/>
      <c r="L223" s="20"/>
      <c r="M223" s="20"/>
      <c r="N223" s="20"/>
      <c r="O223" s="20"/>
      <c r="P223" s="20"/>
      <c r="Q223" s="162"/>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row>
    <row r="224" spans="1:44" x14ac:dyDescent="0.25">
      <c r="A224" s="20"/>
      <c r="B224" s="20"/>
      <c r="C224" s="20"/>
      <c r="D224" s="20"/>
      <c r="E224" s="20"/>
      <c r="F224" s="20"/>
      <c r="G224" s="20"/>
      <c r="H224" s="20"/>
      <c r="I224" s="20"/>
      <c r="J224" s="20"/>
      <c r="K224" s="20"/>
      <c r="L224" s="20"/>
      <c r="M224" s="20"/>
      <c r="N224" s="20"/>
      <c r="O224" s="20"/>
      <c r="P224" s="20"/>
      <c r="Q224" s="162"/>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row>
    <row r="225" spans="1:44" x14ac:dyDescent="0.25">
      <c r="A225" s="20"/>
      <c r="B225" s="20"/>
      <c r="C225" s="20"/>
      <c r="D225" s="20"/>
      <c r="E225" s="20"/>
      <c r="F225" s="20"/>
      <c r="G225" s="20"/>
      <c r="H225" s="20"/>
      <c r="I225" s="20"/>
      <c r="J225" s="20"/>
      <c r="K225" s="20"/>
      <c r="L225" s="20"/>
      <c r="M225" s="20"/>
      <c r="N225" s="20"/>
      <c r="O225" s="20"/>
      <c r="P225" s="20"/>
      <c r="Q225" s="162"/>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row>
    <row r="226" spans="1:44" x14ac:dyDescent="0.25">
      <c r="A226" s="20"/>
      <c r="B226" s="20"/>
      <c r="C226" s="20"/>
      <c r="D226" s="20"/>
      <c r="E226" s="20"/>
      <c r="F226" s="20"/>
      <c r="G226" s="20"/>
      <c r="H226" s="20"/>
      <c r="I226" s="20"/>
      <c r="J226" s="20"/>
      <c r="K226" s="20"/>
      <c r="L226" s="20"/>
      <c r="M226" s="20"/>
      <c r="N226" s="20"/>
      <c r="O226" s="20"/>
      <c r="P226" s="20"/>
      <c r="Q226" s="162"/>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row>
    <row r="227" spans="1:44" x14ac:dyDescent="0.25">
      <c r="A227" s="20"/>
      <c r="B227" s="20"/>
      <c r="C227" s="20"/>
      <c r="D227" s="20"/>
      <c r="E227" s="20"/>
      <c r="F227" s="20"/>
      <c r="G227" s="20"/>
      <c r="H227" s="20"/>
      <c r="I227" s="20"/>
      <c r="J227" s="20"/>
      <c r="K227" s="20"/>
      <c r="L227" s="20"/>
      <c r="M227" s="20"/>
      <c r="N227" s="20"/>
      <c r="O227" s="20"/>
      <c r="P227" s="20"/>
      <c r="Q227" s="162"/>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row>
    <row r="228" spans="1:44" x14ac:dyDescent="0.25">
      <c r="A228" s="20"/>
      <c r="B228" s="20"/>
      <c r="C228" s="20"/>
      <c r="D228" s="20"/>
      <c r="E228" s="20"/>
      <c r="F228" s="20"/>
      <c r="G228" s="20"/>
      <c r="H228" s="20"/>
      <c r="I228" s="20"/>
      <c r="J228" s="20"/>
      <c r="K228" s="20"/>
      <c r="L228" s="20"/>
      <c r="M228" s="20"/>
      <c r="N228" s="20"/>
      <c r="O228" s="20"/>
      <c r="P228" s="20"/>
      <c r="Q228" s="162"/>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row>
    <row r="229" spans="1:44" x14ac:dyDescent="0.25">
      <c r="A229" s="20"/>
      <c r="B229" s="20"/>
      <c r="C229" s="20"/>
      <c r="D229" s="20"/>
      <c r="E229" s="20"/>
      <c r="F229" s="20"/>
      <c r="G229" s="20"/>
      <c r="H229" s="20"/>
      <c r="I229" s="20"/>
      <c r="J229" s="20"/>
      <c r="K229" s="20"/>
      <c r="L229" s="20"/>
      <c r="M229" s="20"/>
      <c r="N229" s="20"/>
      <c r="O229" s="20"/>
      <c r="P229" s="20"/>
      <c r="Q229" s="162"/>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row>
    <row r="230" spans="1:44" x14ac:dyDescent="0.25">
      <c r="A230" s="20"/>
      <c r="B230" s="20"/>
      <c r="C230" s="20"/>
      <c r="D230" s="20"/>
      <c r="E230" s="20"/>
      <c r="F230" s="20"/>
      <c r="G230" s="20"/>
      <c r="H230" s="20"/>
      <c r="I230" s="20"/>
      <c r="J230" s="20"/>
      <c r="K230" s="20"/>
      <c r="L230" s="20"/>
      <c r="M230" s="20"/>
      <c r="N230" s="20"/>
      <c r="O230" s="20"/>
      <c r="P230" s="20"/>
      <c r="Q230" s="162"/>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row>
    <row r="231" spans="1:44" x14ac:dyDescent="0.25">
      <c r="A231" s="20"/>
      <c r="B231" s="20"/>
      <c r="C231" s="20"/>
      <c r="D231" s="20"/>
      <c r="E231" s="20"/>
      <c r="F231" s="20"/>
      <c r="G231" s="20"/>
      <c r="H231" s="20"/>
      <c r="I231" s="20"/>
      <c r="J231" s="20"/>
      <c r="K231" s="20"/>
      <c r="L231" s="20"/>
      <c r="M231" s="20"/>
      <c r="N231" s="20"/>
      <c r="O231" s="20"/>
      <c r="P231" s="20"/>
      <c r="Q231" s="162"/>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row>
    <row r="232" spans="1:44" x14ac:dyDescent="0.25">
      <c r="A232" s="20"/>
      <c r="B232" s="20"/>
      <c r="C232" s="20"/>
      <c r="D232" s="20"/>
      <c r="E232" s="20"/>
      <c r="F232" s="20"/>
      <c r="G232" s="20"/>
      <c r="H232" s="20"/>
      <c r="I232" s="20"/>
      <c r="J232" s="20"/>
      <c r="K232" s="20"/>
      <c r="L232" s="20"/>
      <c r="M232" s="20"/>
      <c r="N232" s="20"/>
      <c r="O232" s="20"/>
      <c r="P232" s="20"/>
      <c r="Q232" s="162"/>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row>
    <row r="233" spans="1:44" x14ac:dyDescent="0.25">
      <c r="A233" s="20"/>
      <c r="B233" s="20"/>
      <c r="C233" s="20"/>
      <c r="D233" s="20"/>
      <c r="E233" s="20"/>
      <c r="F233" s="20"/>
      <c r="G233" s="20"/>
      <c r="H233" s="20"/>
      <c r="I233" s="20"/>
      <c r="J233" s="20"/>
      <c r="K233" s="20"/>
      <c r="L233" s="20"/>
      <c r="M233" s="20"/>
      <c r="N233" s="20"/>
      <c r="O233" s="20"/>
      <c r="P233" s="20"/>
      <c r="Q233" s="162"/>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row>
    <row r="234" spans="1:44" x14ac:dyDescent="0.25">
      <c r="A234" s="20"/>
      <c r="B234" s="20"/>
      <c r="C234" s="20"/>
      <c r="D234" s="20"/>
      <c r="E234" s="20"/>
      <c r="F234" s="20"/>
      <c r="G234" s="20"/>
      <c r="H234" s="20"/>
      <c r="I234" s="20"/>
      <c r="J234" s="20"/>
      <c r="K234" s="20"/>
      <c r="L234" s="20"/>
      <c r="M234" s="20"/>
      <c r="N234" s="20"/>
      <c r="O234" s="20"/>
      <c r="P234" s="20"/>
      <c r="Q234" s="162"/>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row>
    <row r="235" spans="1:44" x14ac:dyDescent="0.25">
      <c r="A235" s="20"/>
      <c r="B235" s="20"/>
      <c r="C235" s="20"/>
      <c r="D235" s="20"/>
      <c r="E235" s="20"/>
      <c r="F235" s="20"/>
      <c r="G235" s="20"/>
      <c r="H235" s="20"/>
      <c r="I235" s="20"/>
      <c r="J235" s="20"/>
      <c r="K235" s="20"/>
      <c r="L235" s="20"/>
      <c r="M235" s="20"/>
      <c r="N235" s="20"/>
      <c r="O235" s="20"/>
      <c r="P235" s="20"/>
      <c r="Q235" s="162"/>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row>
    <row r="236" spans="1:44" x14ac:dyDescent="0.25">
      <c r="A236" s="20"/>
      <c r="B236" s="20"/>
      <c r="C236" s="20"/>
      <c r="D236" s="20"/>
      <c r="E236" s="20"/>
      <c r="F236" s="20"/>
      <c r="G236" s="20"/>
      <c r="H236" s="20"/>
      <c r="I236" s="20"/>
      <c r="J236" s="20"/>
      <c r="K236" s="20"/>
      <c r="L236" s="20"/>
      <c r="M236" s="20"/>
      <c r="N236" s="20"/>
      <c r="O236" s="20"/>
      <c r="P236" s="20"/>
      <c r="Q236" s="162"/>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row>
    <row r="237" spans="1:44" x14ac:dyDescent="0.25">
      <c r="A237" s="20"/>
      <c r="B237" s="20"/>
      <c r="C237" s="20"/>
      <c r="D237" s="20"/>
      <c r="E237" s="20"/>
      <c r="F237" s="20"/>
      <c r="G237" s="20"/>
      <c r="H237" s="20"/>
      <c r="I237" s="20"/>
      <c r="J237" s="20"/>
      <c r="K237" s="20"/>
      <c r="L237" s="20"/>
      <c r="M237" s="20"/>
      <c r="N237" s="20"/>
      <c r="O237" s="20"/>
      <c r="P237" s="20"/>
      <c r="Q237" s="162"/>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row>
    <row r="238" spans="1:44" x14ac:dyDescent="0.25">
      <c r="A238" s="20"/>
      <c r="B238" s="20"/>
      <c r="C238" s="20"/>
      <c r="D238" s="20"/>
      <c r="E238" s="20"/>
      <c r="F238" s="20"/>
      <c r="G238" s="20"/>
      <c r="H238" s="20"/>
      <c r="I238" s="20"/>
      <c r="J238" s="20"/>
      <c r="K238" s="20"/>
      <c r="L238" s="20"/>
      <c r="M238" s="20"/>
      <c r="N238" s="20"/>
      <c r="O238" s="20"/>
      <c r="P238" s="20"/>
      <c r="Q238" s="162"/>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row>
    <row r="239" spans="1:44" x14ac:dyDescent="0.25">
      <c r="A239" s="20"/>
      <c r="B239" s="20"/>
      <c r="C239" s="20"/>
      <c r="D239" s="20"/>
      <c r="E239" s="20"/>
      <c r="F239" s="20"/>
      <c r="G239" s="20"/>
      <c r="H239" s="20"/>
      <c r="I239" s="20"/>
      <c r="J239" s="20"/>
      <c r="K239" s="20"/>
      <c r="L239" s="20"/>
      <c r="M239" s="20"/>
      <c r="N239" s="20"/>
      <c r="O239" s="20"/>
      <c r="P239" s="20"/>
      <c r="Q239" s="162"/>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row>
    <row r="240" spans="1:44" x14ac:dyDescent="0.25">
      <c r="A240" s="20"/>
      <c r="B240" s="20"/>
      <c r="C240" s="20"/>
      <c r="D240" s="20"/>
      <c r="E240" s="20"/>
      <c r="F240" s="20"/>
      <c r="G240" s="20"/>
      <c r="H240" s="20"/>
      <c r="I240" s="20"/>
      <c r="J240" s="20"/>
      <c r="K240" s="20"/>
      <c r="L240" s="20"/>
      <c r="M240" s="20"/>
      <c r="N240" s="20"/>
      <c r="O240" s="20"/>
      <c r="P240" s="20"/>
      <c r="Q240" s="162"/>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row>
    <row r="241" spans="1:44" x14ac:dyDescent="0.25">
      <c r="A241" s="20"/>
      <c r="B241" s="20"/>
      <c r="C241" s="20"/>
      <c r="D241" s="20"/>
      <c r="E241" s="20"/>
      <c r="F241" s="20"/>
      <c r="G241" s="20"/>
      <c r="H241" s="20"/>
      <c r="I241" s="20"/>
      <c r="J241" s="20"/>
      <c r="K241" s="20"/>
      <c r="L241" s="20"/>
      <c r="M241" s="20"/>
      <c r="N241" s="20"/>
      <c r="O241" s="20"/>
      <c r="P241" s="20"/>
      <c r="Q241" s="162"/>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row>
    <row r="242" spans="1:44" x14ac:dyDescent="0.25">
      <c r="A242" s="20"/>
      <c r="B242" s="20"/>
      <c r="C242" s="20"/>
      <c r="D242" s="20"/>
      <c r="E242" s="20"/>
      <c r="F242" s="20"/>
      <c r="G242" s="20"/>
      <c r="H242" s="20"/>
      <c r="I242" s="20"/>
      <c r="J242" s="20"/>
      <c r="K242" s="20"/>
      <c r="L242" s="20"/>
      <c r="M242" s="20"/>
      <c r="N242" s="20"/>
      <c r="O242" s="20"/>
      <c r="P242" s="20"/>
      <c r="Q242" s="162"/>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row>
    <row r="243" spans="1:44" x14ac:dyDescent="0.25">
      <c r="A243" s="20"/>
      <c r="B243" s="20"/>
      <c r="C243" s="20"/>
      <c r="D243" s="20"/>
      <c r="E243" s="20"/>
      <c r="F243" s="20"/>
      <c r="G243" s="20"/>
      <c r="H243" s="20"/>
      <c r="I243" s="20"/>
      <c r="J243" s="20"/>
      <c r="K243" s="20"/>
      <c r="L243" s="20"/>
      <c r="M243" s="20"/>
      <c r="N243" s="20"/>
      <c r="O243" s="20"/>
      <c r="P243" s="20"/>
      <c r="Q243" s="162"/>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row>
    <row r="244" spans="1:44" x14ac:dyDescent="0.25">
      <c r="A244" s="20"/>
      <c r="B244" s="20"/>
      <c r="C244" s="20"/>
      <c r="D244" s="20"/>
      <c r="E244" s="20"/>
      <c r="F244" s="20"/>
      <c r="G244" s="20"/>
      <c r="H244" s="20"/>
      <c r="I244" s="20"/>
      <c r="J244" s="20"/>
      <c r="K244" s="20"/>
      <c r="L244" s="20"/>
      <c r="M244" s="20"/>
      <c r="N244" s="20"/>
      <c r="O244" s="20"/>
      <c r="P244" s="20"/>
      <c r="Q244" s="162"/>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row>
    <row r="245" spans="1:44" x14ac:dyDescent="0.25">
      <c r="A245" s="20"/>
      <c r="B245" s="20"/>
      <c r="C245" s="20"/>
      <c r="D245" s="20"/>
      <c r="E245" s="20"/>
      <c r="F245" s="20"/>
      <c r="G245" s="20"/>
      <c r="H245" s="20"/>
      <c r="I245" s="20"/>
      <c r="J245" s="20"/>
      <c r="K245" s="20"/>
      <c r="L245" s="20"/>
      <c r="M245" s="20"/>
      <c r="N245" s="20"/>
      <c r="O245" s="20"/>
      <c r="P245" s="20"/>
      <c r="Q245" s="162"/>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row>
    <row r="246" spans="1:44" x14ac:dyDescent="0.25">
      <c r="A246" s="20"/>
      <c r="B246" s="20"/>
      <c r="C246" s="20"/>
      <c r="D246" s="20"/>
      <c r="E246" s="20"/>
      <c r="F246" s="20"/>
      <c r="G246" s="20"/>
      <c r="H246" s="20"/>
      <c r="I246" s="20"/>
      <c r="J246" s="20"/>
      <c r="K246" s="20"/>
      <c r="L246" s="20"/>
      <c r="M246" s="20"/>
      <c r="N246" s="20"/>
      <c r="O246" s="20"/>
      <c r="P246" s="20"/>
      <c r="Q246" s="162"/>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row>
    <row r="247" spans="1:44" x14ac:dyDescent="0.25">
      <c r="A247" s="20"/>
      <c r="B247" s="20"/>
      <c r="C247" s="20"/>
      <c r="D247" s="20"/>
      <c r="E247" s="20"/>
      <c r="F247" s="20"/>
      <c r="G247" s="20"/>
      <c r="H247" s="20"/>
      <c r="I247" s="20"/>
      <c r="J247" s="20"/>
      <c r="K247" s="20"/>
      <c r="L247" s="20"/>
      <c r="M247" s="20"/>
      <c r="N247" s="20"/>
      <c r="O247" s="20"/>
      <c r="P247" s="20"/>
      <c r="Q247" s="162"/>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row>
    <row r="248" spans="1:44" x14ac:dyDescent="0.25">
      <c r="A248" s="20"/>
      <c r="B248" s="20"/>
      <c r="C248" s="20"/>
      <c r="D248" s="20"/>
      <c r="E248" s="20"/>
      <c r="F248" s="20"/>
      <c r="G248" s="20"/>
      <c r="H248" s="20"/>
      <c r="I248" s="20"/>
      <c r="J248" s="20"/>
      <c r="K248" s="20"/>
      <c r="L248" s="20"/>
      <c r="M248" s="20"/>
      <c r="N248" s="20"/>
      <c r="O248" s="20"/>
      <c r="P248" s="20"/>
      <c r="Q248" s="162"/>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row>
    <row r="249" spans="1:44" x14ac:dyDescent="0.25">
      <c r="A249" s="20"/>
      <c r="B249" s="20"/>
      <c r="C249" s="20"/>
      <c r="D249" s="20"/>
      <c r="E249" s="20"/>
      <c r="F249" s="20"/>
      <c r="G249" s="20"/>
      <c r="H249" s="20"/>
      <c r="I249" s="20"/>
      <c r="J249" s="20"/>
      <c r="K249" s="20"/>
      <c r="L249" s="20"/>
      <c r="M249" s="20"/>
      <c r="N249" s="20"/>
      <c r="O249" s="20"/>
      <c r="P249" s="20"/>
      <c r="Q249" s="162"/>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row>
    <row r="250" spans="1:44" x14ac:dyDescent="0.25">
      <c r="A250" s="20"/>
      <c r="B250" s="20"/>
      <c r="C250" s="20"/>
      <c r="D250" s="20"/>
      <c r="E250" s="20"/>
      <c r="F250" s="20"/>
      <c r="G250" s="20"/>
      <c r="H250" s="20"/>
      <c r="I250" s="20"/>
      <c r="J250" s="20"/>
      <c r="K250" s="20"/>
      <c r="L250" s="20"/>
      <c r="M250" s="20"/>
      <c r="N250" s="20"/>
      <c r="O250" s="20"/>
      <c r="P250" s="20"/>
      <c r="Q250" s="162"/>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row>
    <row r="251" spans="1:44" x14ac:dyDescent="0.25">
      <c r="A251" s="20"/>
      <c r="B251" s="20"/>
      <c r="C251" s="20"/>
      <c r="D251" s="20"/>
      <c r="E251" s="20"/>
      <c r="F251" s="20"/>
      <c r="G251" s="20"/>
      <c r="H251" s="20"/>
      <c r="I251" s="20"/>
      <c r="J251" s="20"/>
      <c r="K251" s="20"/>
      <c r="L251" s="20"/>
      <c r="M251" s="20"/>
      <c r="N251" s="20"/>
      <c r="O251" s="20"/>
      <c r="P251" s="20"/>
      <c r="Q251" s="162"/>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row>
    <row r="252" spans="1:44" x14ac:dyDescent="0.25">
      <c r="A252" s="20"/>
      <c r="B252" s="20"/>
      <c r="C252" s="20"/>
      <c r="D252" s="20"/>
      <c r="E252" s="20"/>
      <c r="F252" s="20"/>
      <c r="G252" s="20"/>
      <c r="H252" s="20"/>
      <c r="I252" s="20"/>
      <c r="J252" s="20"/>
      <c r="K252" s="20"/>
      <c r="L252" s="20"/>
      <c r="M252" s="20"/>
      <c r="N252" s="20"/>
      <c r="O252" s="20"/>
      <c r="P252" s="20"/>
      <c r="Q252" s="162"/>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row>
    <row r="253" spans="1:44" x14ac:dyDescent="0.25">
      <c r="A253" s="20"/>
      <c r="B253" s="20"/>
      <c r="C253" s="20"/>
      <c r="D253" s="20"/>
      <c r="E253" s="20"/>
      <c r="F253" s="20"/>
      <c r="G253" s="20"/>
      <c r="H253" s="20"/>
      <c r="I253" s="20"/>
      <c r="J253" s="20"/>
      <c r="K253" s="20"/>
      <c r="L253" s="20"/>
      <c r="M253" s="20"/>
      <c r="N253" s="20"/>
      <c r="O253" s="20"/>
      <c r="P253" s="20"/>
      <c r="Q253" s="162"/>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row>
    <row r="254" spans="1:44" x14ac:dyDescent="0.25">
      <c r="A254" s="20"/>
      <c r="B254" s="20"/>
      <c r="C254" s="20"/>
      <c r="D254" s="20"/>
      <c r="E254" s="20"/>
      <c r="F254" s="20"/>
      <c r="G254" s="20"/>
      <c r="H254" s="20"/>
      <c r="I254" s="20"/>
      <c r="J254" s="20"/>
      <c r="K254" s="20"/>
      <c r="L254" s="20"/>
      <c r="M254" s="20"/>
      <c r="N254" s="20"/>
      <c r="O254" s="20"/>
      <c r="P254" s="20"/>
      <c r="Q254" s="162"/>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row>
    <row r="255" spans="1:44" x14ac:dyDescent="0.25">
      <c r="A255" s="20"/>
      <c r="B255" s="20"/>
      <c r="C255" s="20"/>
      <c r="D255" s="20"/>
      <c r="E255" s="20"/>
      <c r="F255" s="20"/>
      <c r="G255" s="20"/>
      <c r="H255" s="20"/>
      <c r="I255" s="20"/>
      <c r="J255" s="20"/>
      <c r="K255" s="20"/>
      <c r="L255" s="20"/>
      <c r="M255" s="20"/>
      <c r="N255" s="20"/>
      <c r="O255" s="20"/>
      <c r="P255" s="20"/>
      <c r="Q255" s="162"/>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row>
    <row r="256" spans="1:44" x14ac:dyDescent="0.25">
      <c r="A256" s="20"/>
      <c r="B256" s="20"/>
      <c r="C256" s="20"/>
      <c r="D256" s="20"/>
      <c r="E256" s="20"/>
      <c r="F256" s="20"/>
      <c r="G256" s="20"/>
      <c r="H256" s="20"/>
      <c r="I256" s="20"/>
      <c r="J256" s="20"/>
      <c r="K256" s="20"/>
      <c r="L256" s="20"/>
      <c r="M256" s="20"/>
      <c r="N256" s="20"/>
      <c r="O256" s="20"/>
      <c r="P256" s="20"/>
      <c r="Q256" s="162"/>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row>
    <row r="257" spans="1:44" x14ac:dyDescent="0.25">
      <c r="A257" s="20"/>
      <c r="B257" s="20"/>
      <c r="C257" s="20"/>
      <c r="D257" s="20"/>
      <c r="E257" s="20"/>
      <c r="F257" s="20"/>
      <c r="G257" s="20"/>
      <c r="H257" s="20"/>
      <c r="I257" s="20"/>
      <c r="J257" s="20"/>
      <c r="K257" s="20"/>
      <c r="L257" s="20"/>
      <c r="M257" s="20"/>
      <c r="N257" s="20"/>
      <c r="O257" s="20"/>
      <c r="P257" s="20"/>
      <c r="Q257" s="162"/>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row>
    <row r="258" spans="1:44" x14ac:dyDescent="0.25">
      <c r="A258" s="20"/>
      <c r="B258" s="20"/>
      <c r="C258" s="20"/>
      <c r="D258" s="20"/>
      <c r="E258" s="20"/>
      <c r="F258" s="20"/>
      <c r="G258" s="20"/>
      <c r="H258" s="20"/>
      <c r="I258" s="20"/>
      <c r="J258" s="20"/>
      <c r="K258" s="20"/>
      <c r="L258" s="20"/>
      <c r="M258" s="20"/>
      <c r="N258" s="20"/>
      <c r="O258" s="20"/>
      <c r="P258" s="20"/>
      <c r="Q258" s="162"/>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row>
    <row r="259" spans="1:44" x14ac:dyDescent="0.25">
      <c r="A259" s="20"/>
      <c r="B259" s="20"/>
      <c r="C259" s="20"/>
      <c r="D259" s="20"/>
      <c r="E259" s="20"/>
      <c r="F259" s="20"/>
      <c r="G259" s="20"/>
      <c r="H259" s="20"/>
      <c r="I259" s="20"/>
      <c r="J259" s="20"/>
      <c r="K259" s="20"/>
      <c r="L259" s="20"/>
      <c r="M259" s="20"/>
      <c r="N259" s="20"/>
      <c r="O259" s="20"/>
      <c r="P259" s="20"/>
      <c r="Q259" s="162"/>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row>
    <row r="260" spans="1:44" x14ac:dyDescent="0.25">
      <c r="A260" s="20"/>
      <c r="B260" s="20"/>
      <c r="C260" s="20"/>
      <c r="D260" s="20"/>
      <c r="E260" s="20"/>
      <c r="F260" s="20"/>
      <c r="G260" s="20"/>
      <c r="H260" s="20"/>
      <c r="I260" s="20"/>
      <c r="J260" s="20"/>
      <c r="K260" s="20"/>
      <c r="L260" s="20"/>
      <c r="M260" s="20"/>
      <c r="N260" s="20"/>
      <c r="O260" s="20"/>
      <c r="P260" s="20"/>
      <c r="Q260" s="162"/>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row>
    <row r="261" spans="1:44" x14ac:dyDescent="0.25">
      <c r="A261" s="20"/>
      <c r="B261" s="20"/>
      <c r="C261" s="20"/>
      <c r="D261" s="20"/>
      <c r="E261" s="20"/>
      <c r="F261" s="20"/>
      <c r="G261" s="20"/>
      <c r="H261" s="20"/>
      <c r="I261" s="20"/>
      <c r="J261" s="20"/>
      <c r="K261" s="20"/>
      <c r="L261" s="20"/>
      <c r="M261" s="20"/>
      <c r="N261" s="20"/>
      <c r="O261" s="20"/>
      <c r="P261" s="20"/>
      <c r="Q261" s="162"/>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row>
    <row r="262" spans="1:44" x14ac:dyDescent="0.25">
      <c r="A262" s="20"/>
      <c r="B262" s="20"/>
      <c r="C262" s="20"/>
      <c r="D262" s="20"/>
      <c r="E262" s="20"/>
      <c r="F262" s="20"/>
      <c r="G262" s="20"/>
      <c r="H262" s="20"/>
      <c r="I262" s="20"/>
      <c r="J262" s="20"/>
      <c r="K262" s="20"/>
      <c r="L262" s="20"/>
      <c r="M262" s="20"/>
      <c r="N262" s="20"/>
      <c r="O262" s="20"/>
      <c r="P262" s="20"/>
      <c r="Q262" s="162"/>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row>
    <row r="263" spans="1:44" x14ac:dyDescent="0.25">
      <c r="A263" s="20"/>
      <c r="B263" s="20"/>
      <c r="C263" s="20"/>
      <c r="D263" s="20"/>
      <c r="E263" s="20"/>
      <c r="F263" s="20"/>
      <c r="G263" s="20"/>
      <c r="H263" s="20"/>
      <c r="I263" s="20"/>
      <c r="J263" s="20"/>
      <c r="K263" s="20"/>
      <c r="L263" s="20"/>
      <c r="M263" s="20"/>
      <c r="N263" s="20"/>
      <c r="O263" s="20"/>
      <c r="P263" s="20"/>
      <c r="Q263" s="162"/>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row>
    <row r="264" spans="1:44" x14ac:dyDescent="0.25">
      <c r="A264" s="20"/>
      <c r="B264" s="20"/>
      <c r="C264" s="20"/>
      <c r="D264" s="20"/>
      <c r="E264" s="20"/>
      <c r="F264" s="20"/>
      <c r="G264" s="20"/>
      <c r="H264" s="20"/>
      <c r="I264" s="20"/>
      <c r="J264" s="20"/>
      <c r="K264" s="20"/>
      <c r="L264" s="20"/>
      <c r="M264" s="20"/>
      <c r="N264" s="20"/>
      <c r="O264" s="20"/>
      <c r="P264" s="20"/>
      <c r="Q264" s="162"/>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row>
    <row r="265" spans="1:44" x14ac:dyDescent="0.25">
      <c r="A265" s="20"/>
      <c r="B265" s="20"/>
      <c r="C265" s="20"/>
      <c r="D265" s="20"/>
      <c r="E265" s="20"/>
      <c r="F265" s="20"/>
      <c r="G265" s="20"/>
      <c r="H265" s="20"/>
      <c r="I265" s="20"/>
      <c r="J265" s="20"/>
      <c r="K265" s="20"/>
      <c r="L265" s="20"/>
      <c r="M265" s="20"/>
      <c r="N265" s="20"/>
      <c r="O265" s="20"/>
      <c r="P265" s="20"/>
      <c r="Q265" s="162"/>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row>
    <row r="266" spans="1:44" x14ac:dyDescent="0.25">
      <c r="A266" s="20"/>
      <c r="B266" s="20"/>
      <c r="C266" s="20"/>
      <c r="D266" s="20"/>
      <c r="E266" s="20"/>
      <c r="F266" s="20"/>
      <c r="G266" s="20"/>
      <c r="H266" s="20"/>
      <c r="I266" s="20"/>
      <c r="J266" s="20"/>
      <c r="K266" s="20"/>
      <c r="L266" s="20"/>
      <c r="M266" s="20"/>
      <c r="N266" s="20"/>
      <c r="O266" s="20"/>
      <c r="P266" s="20"/>
      <c r="Q266" s="162"/>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row>
    <row r="267" spans="1:44" x14ac:dyDescent="0.25">
      <c r="A267" s="20"/>
      <c r="B267" s="20"/>
      <c r="C267" s="20"/>
      <c r="D267" s="20"/>
      <c r="E267" s="20"/>
      <c r="F267" s="20"/>
      <c r="G267" s="20"/>
      <c r="H267" s="20"/>
      <c r="I267" s="20"/>
      <c r="J267" s="20"/>
      <c r="K267" s="20"/>
      <c r="L267" s="20"/>
      <c r="M267" s="20"/>
      <c r="N267" s="20"/>
      <c r="O267" s="20"/>
      <c r="P267" s="20"/>
      <c r="Q267" s="162"/>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row>
    <row r="268" spans="1:44" x14ac:dyDescent="0.25">
      <c r="A268" s="20"/>
      <c r="B268" s="20"/>
      <c r="C268" s="20"/>
      <c r="D268" s="20"/>
      <c r="E268" s="20"/>
      <c r="F268" s="20"/>
      <c r="G268" s="20"/>
      <c r="H268" s="20"/>
      <c r="I268" s="20"/>
      <c r="J268" s="20"/>
      <c r="K268" s="20"/>
      <c r="L268" s="20"/>
      <c r="M268" s="20"/>
      <c r="N268" s="20"/>
      <c r="O268" s="20"/>
      <c r="P268" s="20"/>
      <c r="Q268" s="162"/>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row>
    <row r="269" spans="1:44" x14ac:dyDescent="0.25">
      <c r="A269" s="20"/>
      <c r="B269" s="20"/>
      <c r="C269" s="20"/>
      <c r="D269" s="20"/>
      <c r="E269" s="20"/>
      <c r="F269" s="20"/>
      <c r="G269" s="20"/>
      <c r="H269" s="20"/>
      <c r="I269" s="20"/>
      <c r="J269" s="20"/>
      <c r="K269" s="20"/>
      <c r="L269" s="20"/>
      <c r="M269" s="20"/>
      <c r="N269" s="20"/>
      <c r="O269" s="20"/>
      <c r="P269" s="20"/>
      <c r="Q269" s="162"/>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row>
    <row r="270" spans="1:44" x14ac:dyDescent="0.25">
      <c r="A270" s="20"/>
      <c r="B270" s="20"/>
      <c r="C270" s="20"/>
      <c r="D270" s="20"/>
      <c r="E270" s="20"/>
      <c r="F270" s="20"/>
      <c r="G270" s="20"/>
      <c r="H270" s="20"/>
      <c r="I270" s="20"/>
      <c r="J270" s="20"/>
      <c r="K270" s="20"/>
      <c r="L270" s="20"/>
      <c r="M270" s="20"/>
      <c r="N270" s="20"/>
      <c r="O270" s="20"/>
      <c r="P270" s="20"/>
      <c r="Q270" s="162"/>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row>
    <row r="271" spans="1:44" x14ac:dyDescent="0.25">
      <c r="A271" s="20"/>
      <c r="B271" s="20"/>
      <c r="C271" s="20"/>
      <c r="D271" s="20"/>
      <c r="E271" s="20"/>
      <c r="F271" s="20"/>
      <c r="G271" s="20"/>
      <c r="H271" s="20"/>
      <c r="I271" s="20"/>
      <c r="J271" s="20"/>
      <c r="K271" s="20"/>
      <c r="L271" s="20"/>
      <c r="M271" s="20"/>
      <c r="N271" s="20"/>
      <c r="O271" s="20"/>
      <c r="P271" s="20"/>
      <c r="Q271" s="162"/>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row>
    <row r="272" spans="1:44" x14ac:dyDescent="0.25">
      <c r="A272" s="20"/>
      <c r="B272" s="20"/>
      <c r="C272" s="20"/>
      <c r="D272" s="20"/>
      <c r="E272" s="20"/>
      <c r="F272" s="20"/>
      <c r="G272" s="20"/>
      <c r="H272" s="20"/>
      <c r="I272" s="20"/>
      <c r="J272" s="20"/>
      <c r="K272" s="20"/>
      <c r="L272" s="20"/>
      <c r="M272" s="20"/>
      <c r="N272" s="20"/>
      <c r="O272" s="20"/>
      <c r="P272" s="20"/>
      <c r="Q272" s="162"/>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row>
    <row r="273" spans="1:44" x14ac:dyDescent="0.25">
      <c r="A273" s="20"/>
      <c r="B273" s="20"/>
      <c r="C273" s="20"/>
      <c r="D273" s="20"/>
      <c r="E273" s="20"/>
      <c r="F273" s="20"/>
      <c r="G273" s="20"/>
      <c r="H273" s="20"/>
      <c r="I273" s="20"/>
      <c r="J273" s="20"/>
      <c r="K273" s="20"/>
      <c r="L273" s="20"/>
      <c r="M273" s="20"/>
      <c r="N273" s="20"/>
      <c r="O273" s="20"/>
      <c r="P273" s="20"/>
      <c r="Q273" s="162"/>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row>
    <row r="274" spans="1:44" x14ac:dyDescent="0.25">
      <c r="A274" s="20"/>
      <c r="B274" s="20"/>
      <c r="C274" s="20"/>
      <c r="D274" s="20"/>
      <c r="E274" s="20"/>
      <c r="F274" s="20"/>
      <c r="G274" s="20"/>
      <c r="H274" s="20"/>
      <c r="I274" s="20"/>
      <c r="J274" s="20"/>
      <c r="K274" s="20"/>
      <c r="L274" s="20"/>
      <c r="M274" s="20"/>
      <c r="N274" s="20"/>
      <c r="O274" s="20"/>
      <c r="P274" s="20"/>
      <c r="Q274" s="162"/>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row>
    <row r="275" spans="1:44" x14ac:dyDescent="0.25">
      <c r="A275" s="20"/>
      <c r="B275" s="20"/>
      <c r="C275" s="20"/>
      <c r="D275" s="20"/>
      <c r="E275" s="20"/>
      <c r="F275" s="20"/>
      <c r="G275" s="20"/>
      <c r="H275" s="20"/>
      <c r="I275" s="20"/>
      <c r="J275" s="20"/>
      <c r="K275" s="20"/>
      <c r="L275" s="20"/>
      <c r="M275" s="20"/>
      <c r="N275" s="20"/>
      <c r="O275" s="20"/>
      <c r="P275" s="20"/>
      <c r="Q275" s="162"/>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row>
    <row r="276" spans="1:44" x14ac:dyDescent="0.25">
      <c r="A276" s="20"/>
      <c r="B276" s="20"/>
      <c r="C276" s="20"/>
      <c r="D276" s="20"/>
      <c r="E276" s="20"/>
      <c r="F276" s="20"/>
      <c r="G276" s="20"/>
      <c r="H276" s="20"/>
      <c r="I276" s="20"/>
      <c r="J276" s="20"/>
      <c r="K276" s="20"/>
      <c r="L276" s="20"/>
      <c r="M276" s="20"/>
      <c r="N276" s="20"/>
      <c r="O276" s="20"/>
      <c r="P276" s="20"/>
      <c r="Q276" s="162"/>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row>
    <row r="277" spans="1:44" x14ac:dyDescent="0.25">
      <c r="A277" s="20"/>
      <c r="B277" s="20"/>
      <c r="C277" s="20"/>
      <c r="D277" s="20"/>
      <c r="E277" s="20"/>
      <c r="F277" s="20"/>
      <c r="G277" s="20"/>
      <c r="H277" s="20"/>
      <c r="I277" s="20"/>
      <c r="J277" s="20"/>
      <c r="K277" s="20"/>
      <c r="L277" s="20"/>
      <c r="M277" s="20"/>
      <c r="N277" s="20"/>
      <c r="O277" s="20"/>
      <c r="P277" s="20"/>
      <c r="Q277" s="162"/>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row>
    <row r="278" spans="1:44" x14ac:dyDescent="0.25">
      <c r="A278" s="20"/>
      <c r="B278" s="20"/>
      <c r="C278" s="20"/>
      <c r="D278" s="20"/>
      <c r="E278" s="20"/>
      <c r="F278" s="20"/>
      <c r="G278" s="20"/>
      <c r="H278" s="20"/>
      <c r="I278" s="20"/>
      <c r="J278" s="20"/>
      <c r="K278" s="20"/>
      <c r="L278" s="20"/>
      <c r="M278" s="20"/>
      <c r="N278" s="20"/>
      <c r="O278" s="20"/>
      <c r="P278" s="20"/>
      <c r="Q278" s="162"/>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row>
    <row r="279" spans="1:44" x14ac:dyDescent="0.25">
      <c r="A279" s="20"/>
      <c r="B279" s="20"/>
      <c r="C279" s="20"/>
      <c r="D279" s="20"/>
      <c r="E279" s="20"/>
      <c r="F279" s="20"/>
      <c r="G279" s="20"/>
      <c r="H279" s="20"/>
      <c r="I279" s="20"/>
      <c r="J279" s="20"/>
      <c r="K279" s="20"/>
      <c r="L279" s="20"/>
      <c r="M279" s="20"/>
      <c r="N279" s="20"/>
      <c r="O279" s="20"/>
      <c r="P279" s="20"/>
      <c r="Q279" s="162"/>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row>
    <row r="280" spans="1:44" x14ac:dyDescent="0.25">
      <c r="A280" s="20"/>
      <c r="B280" s="20"/>
      <c r="C280" s="20"/>
      <c r="D280" s="20"/>
      <c r="E280" s="20"/>
      <c r="F280" s="20"/>
      <c r="G280" s="20"/>
      <c r="H280" s="20"/>
      <c r="I280" s="20"/>
      <c r="J280" s="20"/>
      <c r="K280" s="20"/>
      <c r="L280" s="20"/>
      <c r="M280" s="20"/>
      <c r="N280" s="20"/>
      <c r="O280" s="20"/>
      <c r="P280" s="20"/>
      <c r="Q280" s="162"/>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row>
    <row r="281" spans="1:44" x14ac:dyDescent="0.25">
      <c r="A281" s="20"/>
      <c r="B281" s="20"/>
      <c r="C281" s="20"/>
      <c r="D281" s="20"/>
      <c r="E281" s="20"/>
      <c r="F281" s="20"/>
      <c r="G281" s="20"/>
      <c r="H281" s="20"/>
      <c r="I281" s="20"/>
      <c r="J281" s="20"/>
      <c r="K281" s="20"/>
      <c r="L281" s="20"/>
      <c r="M281" s="20"/>
      <c r="N281" s="20"/>
      <c r="O281" s="20"/>
      <c r="P281" s="20"/>
      <c r="Q281" s="162"/>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row>
    <row r="282" spans="1:44" x14ac:dyDescent="0.25">
      <c r="A282" s="20"/>
      <c r="B282" s="20"/>
      <c r="C282" s="20"/>
      <c r="D282" s="20"/>
      <c r="E282" s="20"/>
      <c r="F282" s="20"/>
      <c r="G282" s="20"/>
      <c r="H282" s="20"/>
      <c r="I282" s="20"/>
      <c r="J282" s="20"/>
      <c r="K282" s="20"/>
      <c r="L282" s="20"/>
      <c r="M282" s="20"/>
      <c r="N282" s="20"/>
      <c r="O282" s="20"/>
      <c r="P282" s="20"/>
      <c r="Q282" s="162"/>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row>
    <row r="283" spans="1:44" x14ac:dyDescent="0.25">
      <c r="A283" s="20"/>
      <c r="B283" s="20"/>
      <c r="C283" s="20"/>
      <c r="D283" s="20"/>
      <c r="E283" s="20"/>
      <c r="F283" s="20"/>
      <c r="G283" s="20"/>
      <c r="H283" s="20"/>
      <c r="I283" s="20"/>
      <c r="J283" s="20"/>
      <c r="K283" s="20"/>
      <c r="L283" s="20"/>
      <c r="M283" s="20"/>
      <c r="N283" s="20"/>
      <c r="O283" s="20"/>
      <c r="P283" s="20"/>
      <c r="Q283" s="162"/>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row>
    <row r="284" spans="1:44" x14ac:dyDescent="0.25">
      <c r="A284" s="20"/>
      <c r="B284" s="20"/>
      <c r="C284" s="20"/>
      <c r="D284" s="20"/>
      <c r="E284" s="20"/>
      <c r="F284" s="20"/>
      <c r="G284" s="20"/>
      <c r="H284" s="20"/>
      <c r="I284" s="20"/>
      <c r="J284" s="20"/>
      <c r="K284" s="20"/>
      <c r="L284" s="20"/>
      <c r="M284" s="20"/>
      <c r="N284" s="20"/>
      <c r="O284" s="20"/>
      <c r="P284" s="20"/>
      <c r="Q284" s="162"/>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row>
    <row r="285" spans="1:44" x14ac:dyDescent="0.25">
      <c r="A285" s="20"/>
      <c r="B285" s="20"/>
      <c r="C285" s="20"/>
      <c r="D285" s="20"/>
      <c r="E285" s="20"/>
      <c r="F285" s="20"/>
      <c r="G285" s="20"/>
      <c r="H285" s="20"/>
      <c r="I285" s="20"/>
      <c r="J285" s="20"/>
      <c r="K285" s="20"/>
      <c r="L285" s="20"/>
      <c r="M285" s="20"/>
      <c r="N285" s="20"/>
      <c r="O285" s="20"/>
      <c r="P285" s="20"/>
      <c r="Q285" s="162"/>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row>
    <row r="286" spans="1:44" x14ac:dyDescent="0.25">
      <c r="A286" s="20"/>
      <c r="B286" s="20"/>
      <c r="C286" s="20"/>
      <c r="D286" s="20"/>
      <c r="E286" s="20"/>
      <c r="F286" s="20"/>
      <c r="G286" s="20"/>
      <c r="H286" s="20"/>
      <c r="I286" s="20"/>
      <c r="J286" s="20"/>
      <c r="K286" s="20"/>
      <c r="L286" s="20"/>
      <c r="M286" s="20"/>
      <c r="N286" s="20"/>
      <c r="O286" s="20"/>
      <c r="P286" s="20"/>
      <c r="Q286" s="162"/>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row>
    <row r="287" spans="1:44" x14ac:dyDescent="0.25">
      <c r="A287" s="20"/>
      <c r="B287" s="20"/>
      <c r="C287" s="20"/>
      <c r="D287" s="20"/>
      <c r="E287" s="20"/>
      <c r="F287" s="20"/>
      <c r="G287" s="20"/>
      <c r="H287" s="20"/>
      <c r="I287" s="20"/>
      <c r="J287" s="20"/>
      <c r="K287" s="20"/>
      <c r="L287" s="20"/>
      <c r="M287" s="20"/>
      <c r="N287" s="20"/>
      <c r="O287" s="20"/>
      <c r="P287" s="20"/>
      <c r="Q287" s="162"/>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row>
    <row r="288" spans="1:44" x14ac:dyDescent="0.25">
      <c r="A288" s="20"/>
      <c r="B288" s="20"/>
      <c r="C288" s="20"/>
      <c r="D288" s="20"/>
      <c r="E288" s="20"/>
      <c r="F288" s="20"/>
      <c r="G288" s="20"/>
      <c r="H288" s="20"/>
      <c r="I288" s="20"/>
      <c r="J288" s="20"/>
      <c r="K288" s="20"/>
      <c r="L288" s="20"/>
      <c r="M288" s="20"/>
      <c r="N288" s="20"/>
      <c r="O288" s="20"/>
      <c r="P288" s="20"/>
      <c r="Q288" s="162"/>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row>
    <row r="289" spans="1:44" x14ac:dyDescent="0.25">
      <c r="A289" s="20"/>
      <c r="B289" s="20"/>
      <c r="C289" s="20"/>
      <c r="D289" s="20"/>
      <c r="E289" s="20"/>
      <c r="F289" s="20"/>
      <c r="G289" s="20"/>
      <c r="H289" s="20"/>
      <c r="I289" s="20"/>
      <c r="J289" s="20"/>
      <c r="K289" s="20"/>
      <c r="L289" s="20"/>
      <c r="M289" s="20"/>
      <c r="N289" s="20"/>
      <c r="O289" s="20"/>
      <c r="P289" s="20"/>
      <c r="Q289" s="162"/>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row>
    <row r="290" spans="1:44" x14ac:dyDescent="0.25">
      <c r="A290" s="20"/>
      <c r="B290" s="20"/>
      <c r="C290" s="20"/>
      <c r="D290" s="20"/>
      <c r="E290" s="20"/>
      <c r="F290" s="20"/>
      <c r="G290" s="20"/>
      <c r="H290" s="20"/>
      <c r="I290" s="20"/>
      <c r="J290" s="20"/>
      <c r="K290" s="20"/>
      <c r="L290" s="20"/>
      <c r="M290" s="20"/>
      <c r="N290" s="20"/>
      <c r="O290" s="20"/>
      <c r="P290" s="20"/>
      <c r="Q290" s="162"/>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row>
    <row r="291" spans="1:44" x14ac:dyDescent="0.25">
      <c r="A291" s="20"/>
      <c r="B291" s="20"/>
      <c r="C291" s="20"/>
      <c r="D291" s="20"/>
      <c r="E291" s="20"/>
      <c r="F291" s="20"/>
      <c r="G291" s="20"/>
      <c r="H291" s="20"/>
      <c r="I291" s="20"/>
      <c r="J291" s="20"/>
      <c r="K291" s="20"/>
      <c r="L291" s="20"/>
      <c r="M291" s="20"/>
      <c r="N291" s="20"/>
      <c r="O291" s="20"/>
      <c r="P291" s="20"/>
      <c r="Q291" s="162"/>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row>
    <row r="292" spans="1:44" x14ac:dyDescent="0.25">
      <c r="A292" s="20"/>
      <c r="B292" s="20"/>
      <c r="C292" s="20"/>
      <c r="D292" s="20"/>
      <c r="E292" s="20"/>
      <c r="F292" s="20"/>
      <c r="G292" s="20"/>
      <c r="H292" s="20"/>
      <c r="I292" s="20"/>
      <c r="J292" s="20"/>
      <c r="K292" s="20"/>
      <c r="L292" s="20"/>
      <c r="M292" s="20"/>
      <c r="N292" s="20"/>
      <c r="O292" s="20"/>
      <c r="P292" s="20"/>
      <c r="Q292" s="162"/>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row>
    <row r="293" spans="1:44" x14ac:dyDescent="0.25">
      <c r="A293" s="20"/>
      <c r="B293" s="20"/>
      <c r="C293" s="20"/>
      <c r="D293" s="20"/>
      <c r="E293" s="20"/>
      <c r="F293" s="20"/>
      <c r="G293" s="20"/>
      <c r="H293" s="20"/>
      <c r="I293" s="20"/>
      <c r="J293" s="20"/>
      <c r="K293" s="20"/>
      <c r="L293" s="20"/>
      <c r="M293" s="20"/>
      <c r="N293" s="20"/>
      <c r="O293" s="20"/>
      <c r="P293" s="20"/>
      <c r="Q293" s="162"/>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row>
    <row r="294" spans="1:44" x14ac:dyDescent="0.25">
      <c r="A294" s="20"/>
      <c r="B294" s="20"/>
      <c r="C294" s="20"/>
      <c r="D294" s="20"/>
      <c r="E294" s="20"/>
      <c r="F294" s="20"/>
      <c r="G294" s="20"/>
      <c r="H294" s="20"/>
      <c r="I294" s="20"/>
      <c r="J294" s="20"/>
      <c r="K294" s="20"/>
      <c r="L294" s="20"/>
      <c r="M294" s="20"/>
      <c r="N294" s="20"/>
      <c r="O294" s="20"/>
      <c r="P294" s="20"/>
      <c r="Q294" s="162"/>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row>
    <row r="295" spans="1:44" x14ac:dyDescent="0.25">
      <c r="A295" s="20"/>
      <c r="B295" s="20"/>
      <c r="C295" s="20"/>
      <c r="D295" s="20"/>
      <c r="E295" s="20"/>
      <c r="F295" s="20"/>
      <c r="G295" s="20"/>
      <c r="H295" s="20"/>
      <c r="I295" s="20"/>
      <c r="J295" s="20"/>
      <c r="K295" s="20"/>
      <c r="L295" s="20"/>
      <c r="M295" s="20"/>
      <c r="N295" s="20"/>
      <c r="O295" s="20"/>
      <c r="P295" s="20"/>
      <c r="Q295" s="162"/>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row>
    <row r="296" spans="1:44" x14ac:dyDescent="0.25">
      <c r="A296" s="20"/>
      <c r="B296" s="20"/>
      <c r="C296" s="20"/>
      <c r="D296" s="20"/>
      <c r="E296" s="20"/>
      <c r="F296" s="20"/>
      <c r="G296" s="20"/>
      <c r="H296" s="20"/>
      <c r="I296" s="20"/>
      <c r="J296" s="20"/>
      <c r="K296" s="20"/>
      <c r="L296" s="20"/>
      <c r="M296" s="20"/>
      <c r="N296" s="20"/>
      <c r="O296" s="20"/>
      <c r="P296" s="20"/>
      <c r="Q296" s="162"/>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row>
    <row r="297" spans="1:44" x14ac:dyDescent="0.25">
      <c r="A297" s="20"/>
      <c r="B297" s="20"/>
      <c r="C297" s="20"/>
      <c r="D297" s="20"/>
      <c r="E297" s="20"/>
      <c r="F297" s="20"/>
      <c r="G297" s="20"/>
      <c r="H297" s="20"/>
      <c r="I297" s="20"/>
      <c r="J297" s="20"/>
      <c r="K297" s="20"/>
      <c r="L297" s="20"/>
      <c r="M297" s="20"/>
      <c r="N297" s="20"/>
      <c r="O297" s="20"/>
      <c r="P297" s="20"/>
      <c r="Q297" s="162"/>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row>
    <row r="298" spans="1:44" x14ac:dyDescent="0.25">
      <c r="A298" s="20"/>
      <c r="B298" s="20"/>
      <c r="C298" s="20"/>
      <c r="D298" s="20"/>
      <c r="E298" s="20"/>
      <c r="F298" s="20"/>
      <c r="G298" s="20"/>
      <c r="H298" s="20"/>
      <c r="I298" s="20"/>
      <c r="J298" s="20"/>
      <c r="K298" s="20"/>
      <c r="L298" s="20"/>
      <c r="M298" s="20"/>
      <c r="N298" s="20"/>
      <c r="O298" s="20"/>
      <c r="P298" s="20"/>
      <c r="Q298" s="162"/>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row>
    <row r="299" spans="1:44" x14ac:dyDescent="0.25">
      <c r="A299" s="20"/>
      <c r="B299" s="20"/>
      <c r="C299" s="20"/>
      <c r="D299" s="20"/>
      <c r="E299" s="20"/>
      <c r="F299" s="20"/>
      <c r="G299" s="20"/>
      <c r="H299" s="20"/>
      <c r="I299" s="20"/>
      <c r="J299" s="20"/>
      <c r="K299" s="20"/>
      <c r="L299" s="20"/>
      <c r="M299" s="20"/>
      <c r="N299" s="20"/>
      <c r="O299" s="20"/>
      <c r="P299" s="20"/>
      <c r="Q299" s="162"/>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row>
    <row r="300" spans="1:44" x14ac:dyDescent="0.25">
      <c r="A300" s="20"/>
      <c r="B300" s="20"/>
      <c r="C300" s="20"/>
      <c r="D300" s="20"/>
      <c r="E300" s="20"/>
      <c r="F300" s="20"/>
      <c r="G300" s="20"/>
      <c r="H300" s="20"/>
      <c r="I300" s="20"/>
      <c r="J300" s="20"/>
      <c r="K300" s="20"/>
      <c r="L300" s="20"/>
      <c r="M300" s="20"/>
      <c r="N300" s="20"/>
      <c r="O300" s="20"/>
      <c r="P300" s="20"/>
      <c r="Q300" s="162"/>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row>
    <row r="301" spans="1:44" x14ac:dyDescent="0.25">
      <c r="A301" s="20"/>
      <c r="B301" s="20"/>
      <c r="C301" s="20"/>
      <c r="D301" s="20"/>
      <c r="E301" s="20"/>
      <c r="F301" s="20"/>
      <c r="G301" s="20"/>
      <c r="H301" s="20"/>
      <c r="I301" s="20"/>
      <c r="J301" s="20"/>
      <c r="K301" s="20"/>
      <c r="L301" s="20"/>
      <c r="M301" s="20"/>
      <c r="N301" s="20"/>
      <c r="O301" s="20"/>
      <c r="P301" s="20"/>
      <c r="Q301" s="162"/>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row>
    <row r="302" spans="1:44" x14ac:dyDescent="0.25">
      <c r="A302" s="20"/>
      <c r="B302" s="20"/>
      <c r="C302" s="20"/>
      <c r="D302" s="20"/>
      <c r="E302" s="20"/>
      <c r="F302" s="20"/>
      <c r="G302" s="20"/>
      <c r="H302" s="20"/>
      <c r="I302" s="20"/>
      <c r="J302" s="20"/>
      <c r="K302" s="20"/>
      <c r="L302" s="20"/>
      <c r="M302" s="20"/>
      <c r="N302" s="20"/>
      <c r="O302" s="20"/>
      <c r="P302" s="20"/>
      <c r="Q302" s="162"/>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row>
    <row r="303" spans="1:44" x14ac:dyDescent="0.25">
      <c r="A303" s="20"/>
      <c r="B303" s="20"/>
      <c r="C303" s="20"/>
      <c r="D303" s="20"/>
      <c r="E303" s="20"/>
      <c r="F303" s="20"/>
      <c r="G303" s="20"/>
      <c r="H303" s="20"/>
      <c r="I303" s="20"/>
      <c r="J303" s="20"/>
      <c r="K303" s="20"/>
      <c r="L303" s="20"/>
      <c r="M303" s="20"/>
      <c r="N303" s="20"/>
      <c r="O303" s="20"/>
      <c r="P303" s="20"/>
      <c r="Q303" s="162"/>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row>
    <row r="304" spans="1:44" x14ac:dyDescent="0.25">
      <c r="A304" s="20"/>
      <c r="B304" s="20"/>
      <c r="C304" s="20"/>
      <c r="D304" s="20"/>
      <c r="E304" s="20"/>
      <c r="F304" s="20"/>
      <c r="G304" s="20"/>
      <c r="H304" s="20"/>
      <c r="I304" s="20"/>
      <c r="J304" s="20"/>
      <c r="K304" s="20"/>
      <c r="L304" s="20"/>
      <c r="M304" s="20"/>
      <c r="N304" s="20"/>
      <c r="O304" s="20"/>
      <c r="P304" s="20"/>
      <c r="Q304" s="162"/>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row>
    <row r="305" spans="1:44" x14ac:dyDescent="0.25">
      <c r="A305" s="20"/>
      <c r="B305" s="20"/>
      <c r="C305" s="20"/>
      <c r="D305" s="20"/>
      <c r="E305" s="20"/>
      <c r="F305" s="20"/>
      <c r="G305" s="20"/>
      <c r="H305" s="20"/>
      <c r="I305" s="20"/>
      <c r="J305" s="20"/>
      <c r="K305" s="20"/>
      <c r="L305" s="20"/>
      <c r="M305" s="20"/>
      <c r="N305" s="20"/>
      <c r="O305" s="20"/>
      <c r="P305" s="20"/>
      <c r="Q305" s="162"/>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row>
    <row r="306" spans="1:44" x14ac:dyDescent="0.25">
      <c r="A306" s="20"/>
      <c r="B306" s="20"/>
      <c r="C306" s="20"/>
      <c r="D306" s="20"/>
      <c r="E306" s="20"/>
      <c r="F306" s="20"/>
      <c r="G306" s="20"/>
      <c r="H306" s="20"/>
      <c r="I306" s="20"/>
      <c r="J306" s="20"/>
      <c r="K306" s="20"/>
      <c r="L306" s="20"/>
      <c r="M306" s="20"/>
      <c r="N306" s="20"/>
      <c r="O306" s="20"/>
      <c r="P306" s="20"/>
      <c r="Q306" s="162"/>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row>
    <row r="307" spans="1:44" x14ac:dyDescent="0.25">
      <c r="A307" s="20"/>
      <c r="B307" s="20"/>
      <c r="C307" s="20"/>
      <c r="D307" s="20"/>
      <c r="E307" s="20"/>
      <c r="F307" s="20"/>
      <c r="G307" s="20"/>
      <c r="H307" s="20"/>
      <c r="I307" s="20"/>
      <c r="J307" s="20"/>
      <c r="K307" s="20"/>
      <c r="L307" s="20"/>
      <c r="M307" s="20"/>
      <c r="N307" s="20"/>
      <c r="O307" s="20"/>
      <c r="P307" s="20"/>
      <c r="Q307" s="162"/>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row>
    <row r="308" spans="1:44" x14ac:dyDescent="0.25">
      <c r="A308" s="20"/>
      <c r="B308" s="20"/>
      <c r="C308" s="20"/>
      <c r="D308" s="20"/>
      <c r="E308" s="20"/>
      <c r="F308" s="20"/>
      <c r="G308" s="20"/>
      <c r="H308" s="20"/>
      <c r="I308" s="20"/>
      <c r="J308" s="20"/>
      <c r="K308" s="20"/>
      <c r="L308" s="20"/>
      <c r="M308" s="20"/>
      <c r="N308" s="20"/>
      <c r="O308" s="20"/>
      <c r="P308" s="20"/>
      <c r="Q308" s="162"/>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row>
    <row r="309" spans="1:44" x14ac:dyDescent="0.25">
      <c r="A309" s="20"/>
      <c r="B309" s="20"/>
      <c r="C309" s="20"/>
      <c r="D309" s="20"/>
      <c r="E309" s="20"/>
      <c r="F309" s="20"/>
      <c r="G309" s="20"/>
      <c r="H309" s="20"/>
      <c r="I309" s="20"/>
      <c r="J309" s="20"/>
      <c r="K309" s="20"/>
      <c r="L309" s="20"/>
      <c r="M309" s="20"/>
      <c r="N309" s="20"/>
      <c r="O309" s="20"/>
      <c r="P309" s="20"/>
      <c r="Q309" s="162"/>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row>
    <row r="310" spans="1:44" x14ac:dyDescent="0.25">
      <c r="A310" s="20"/>
      <c r="B310" s="20"/>
      <c r="C310" s="20"/>
      <c r="D310" s="20"/>
      <c r="E310" s="20"/>
      <c r="F310" s="20"/>
      <c r="G310" s="20"/>
      <c r="H310" s="20"/>
      <c r="I310" s="20"/>
      <c r="J310" s="20"/>
      <c r="K310" s="20"/>
      <c r="L310" s="20"/>
      <c r="M310" s="20"/>
      <c r="N310" s="20"/>
      <c r="O310" s="20"/>
      <c r="P310" s="20"/>
      <c r="Q310" s="162"/>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row>
    <row r="311" spans="1:44" x14ac:dyDescent="0.25">
      <c r="A311" s="20"/>
      <c r="B311" s="20"/>
      <c r="C311" s="20"/>
      <c r="D311" s="20"/>
      <c r="E311" s="20"/>
      <c r="F311" s="20"/>
      <c r="G311" s="20"/>
      <c r="H311" s="20"/>
      <c r="I311" s="20"/>
      <c r="J311" s="20"/>
      <c r="K311" s="20"/>
      <c r="L311" s="20"/>
      <c r="M311" s="20"/>
      <c r="N311" s="20"/>
      <c r="O311" s="20"/>
      <c r="P311" s="20"/>
      <c r="Q311" s="162"/>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row>
    <row r="312" spans="1:44" x14ac:dyDescent="0.25">
      <c r="A312" s="20"/>
      <c r="B312" s="20"/>
      <c r="C312" s="20"/>
      <c r="D312" s="20"/>
      <c r="E312" s="20"/>
      <c r="F312" s="20"/>
      <c r="G312" s="20"/>
      <c r="H312" s="20"/>
      <c r="I312" s="20"/>
      <c r="J312" s="20"/>
      <c r="K312" s="20"/>
      <c r="L312" s="20"/>
      <c r="M312" s="20"/>
      <c r="N312" s="20"/>
      <c r="O312" s="20"/>
      <c r="P312" s="20"/>
      <c r="Q312" s="162"/>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row>
    <row r="313" spans="1:44" x14ac:dyDescent="0.25">
      <c r="A313" s="20"/>
      <c r="B313" s="20"/>
      <c r="C313" s="20"/>
      <c r="D313" s="20"/>
      <c r="E313" s="20"/>
      <c r="F313" s="20"/>
      <c r="G313" s="20"/>
      <c r="H313" s="20"/>
      <c r="I313" s="20"/>
      <c r="J313" s="20"/>
      <c r="K313" s="20"/>
      <c r="L313" s="20"/>
      <c r="M313" s="20"/>
      <c r="N313" s="20"/>
      <c r="O313" s="20"/>
      <c r="P313" s="20"/>
      <c r="Q313" s="162"/>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row>
    <row r="314" spans="1:44" x14ac:dyDescent="0.25">
      <c r="A314" s="20"/>
      <c r="B314" s="20"/>
      <c r="C314" s="20"/>
      <c r="D314" s="20"/>
      <c r="E314" s="20"/>
      <c r="F314" s="20"/>
      <c r="G314" s="20"/>
      <c r="H314" s="20"/>
      <c r="I314" s="20"/>
      <c r="J314" s="20"/>
      <c r="K314" s="20"/>
      <c r="L314" s="20"/>
      <c r="M314" s="20"/>
      <c r="N314" s="20"/>
      <c r="O314" s="20"/>
      <c r="P314" s="20"/>
      <c r="Q314" s="162"/>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row>
    <row r="315" spans="1:44" x14ac:dyDescent="0.25">
      <c r="A315" s="20"/>
      <c r="B315" s="20"/>
      <c r="C315" s="20"/>
      <c r="D315" s="20"/>
      <c r="E315" s="20"/>
      <c r="F315" s="20"/>
      <c r="G315" s="20"/>
      <c r="H315" s="20"/>
      <c r="I315" s="20"/>
      <c r="J315" s="20"/>
      <c r="K315" s="20"/>
      <c r="L315" s="20"/>
      <c r="M315" s="20"/>
      <c r="N315" s="20"/>
      <c r="O315" s="20"/>
      <c r="P315" s="20"/>
      <c r="Q315" s="162"/>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row>
    <row r="316" spans="1:44" x14ac:dyDescent="0.25">
      <c r="A316" s="20"/>
      <c r="B316" s="20"/>
      <c r="C316" s="20"/>
      <c r="D316" s="20"/>
      <c r="E316" s="20"/>
      <c r="F316" s="20"/>
      <c r="G316" s="20"/>
      <c r="H316" s="20"/>
      <c r="I316" s="20"/>
      <c r="J316" s="20"/>
      <c r="K316" s="20"/>
      <c r="L316" s="20"/>
      <c r="M316" s="20"/>
      <c r="N316" s="20"/>
      <c r="O316" s="20"/>
      <c r="P316" s="20"/>
      <c r="Q316" s="162"/>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row>
    <row r="317" spans="1:44" x14ac:dyDescent="0.25">
      <c r="A317" s="20"/>
      <c r="B317" s="20"/>
      <c r="C317" s="20"/>
      <c r="D317" s="20"/>
      <c r="E317" s="20"/>
      <c r="F317" s="20"/>
      <c r="G317" s="20"/>
      <c r="H317" s="20"/>
      <c r="I317" s="20"/>
      <c r="J317" s="20"/>
      <c r="K317" s="20"/>
      <c r="L317" s="20"/>
      <c r="M317" s="20"/>
      <c r="N317" s="20"/>
      <c r="O317" s="20"/>
      <c r="P317" s="20"/>
      <c r="Q317" s="162"/>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row>
    <row r="318" spans="1:44" x14ac:dyDescent="0.25">
      <c r="A318" s="20"/>
      <c r="B318" s="20"/>
      <c r="C318" s="20"/>
      <c r="D318" s="20"/>
      <c r="E318" s="20"/>
      <c r="F318" s="20"/>
      <c r="G318" s="20"/>
      <c r="H318" s="20"/>
      <c r="I318" s="20"/>
      <c r="J318" s="20"/>
      <c r="K318" s="20"/>
      <c r="L318" s="20"/>
      <c r="M318" s="20"/>
      <c r="N318" s="20"/>
      <c r="O318" s="20"/>
      <c r="P318" s="20"/>
      <c r="Q318" s="162"/>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row>
    <row r="319" spans="1:44" x14ac:dyDescent="0.25">
      <c r="A319" s="20"/>
      <c r="B319" s="20"/>
      <c r="C319" s="20"/>
      <c r="D319" s="20"/>
      <c r="E319" s="20"/>
      <c r="F319" s="20"/>
      <c r="G319" s="20"/>
      <c r="H319" s="20"/>
      <c r="I319" s="20"/>
      <c r="J319" s="20"/>
      <c r="K319" s="20"/>
      <c r="L319" s="20"/>
      <c r="M319" s="20"/>
      <c r="N319" s="20"/>
      <c r="O319" s="20"/>
      <c r="P319" s="20"/>
      <c r="Q319" s="162"/>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row>
    <row r="320" spans="1:44" x14ac:dyDescent="0.25">
      <c r="A320" s="20"/>
      <c r="B320" s="20"/>
      <c r="C320" s="20"/>
      <c r="D320" s="20"/>
      <c r="E320" s="20"/>
      <c r="F320" s="20"/>
      <c r="G320" s="20"/>
      <c r="H320" s="20"/>
      <c r="I320" s="20"/>
      <c r="J320" s="20"/>
      <c r="K320" s="20"/>
      <c r="L320" s="20"/>
      <c r="M320" s="20"/>
      <c r="N320" s="20"/>
      <c r="O320" s="20"/>
      <c r="P320" s="20"/>
      <c r="Q320" s="162"/>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row>
    <row r="321" spans="1:44" x14ac:dyDescent="0.25">
      <c r="A321" s="20"/>
      <c r="B321" s="20"/>
      <c r="C321" s="20"/>
      <c r="D321" s="20"/>
      <c r="E321" s="20"/>
      <c r="F321" s="20"/>
      <c r="G321" s="20"/>
      <c r="H321" s="20"/>
      <c r="I321" s="20"/>
      <c r="J321" s="20"/>
      <c r="K321" s="20"/>
      <c r="L321" s="20"/>
      <c r="M321" s="20"/>
      <c r="N321" s="20"/>
      <c r="O321" s="20"/>
      <c r="P321" s="20"/>
      <c r="Q321" s="162"/>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row>
    <row r="322" spans="1:44" x14ac:dyDescent="0.25">
      <c r="A322" s="20"/>
      <c r="B322" s="20"/>
      <c r="C322" s="20"/>
      <c r="D322" s="20"/>
      <c r="E322" s="20"/>
      <c r="F322" s="20"/>
      <c r="G322" s="20"/>
      <c r="H322" s="20"/>
      <c r="I322" s="20"/>
      <c r="J322" s="20"/>
      <c r="K322" s="20"/>
      <c r="L322" s="20"/>
      <c r="M322" s="20"/>
      <c r="N322" s="20"/>
      <c r="O322" s="20"/>
      <c r="P322" s="20"/>
      <c r="Q322" s="162"/>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row>
    <row r="323" spans="1:44" x14ac:dyDescent="0.25">
      <c r="A323" s="20"/>
      <c r="B323" s="20"/>
      <c r="C323" s="20"/>
      <c r="D323" s="20"/>
      <c r="E323" s="20"/>
      <c r="F323" s="20"/>
      <c r="G323" s="20"/>
      <c r="H323" s="20"/>
      <c r="I323" s="20"/>
      <c r="J323" s="20"/>
      <c r="K323" s="20"/>
      <c r="L323" s="20"/>
      <c r="M323" s="20"/>
      <c r="N323" s="20"/>
      <c r="O323" s="20"/>
      <c r="P323" s="20"/>
      <c r="Q323" s="162"/>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row>
    <row r="324" spans="1:44" x14ac:dyDescent="0.25">
      <c r="A324" s="20"/>
      <c r="B324" s="20"/>
      <c r="C324" s="20"/>
      <c r="D324" s="20"/>
      <c r="E324" s="20"/>
      <c r="F324" s="20"/>
      <c r="G324" s="20"/>
      <c r="H324" s="20"/>
      <c r="I324" s="20"/>
      <c r="J324" s="20"/>
      <c r="K324" s="20"/>
      <c r="L324" s="20"/>
      <c r="M324" s="20"/>
      <c r="N324" s="20"/>
      <c r="O324" s="20"/>
      <c r="P324" s="20"/>
      <c r="Q324" s="162"/>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row>
    <row r="325" spans="1:44" x14ac:dyDescent="0.25">
      <c r="A325" s="20"/>
      <c r="B325" s="20"/>
      <c r="C325" s="20"/>
      <c r="D325" s="20"/>
      <c r="E325" s="20"/>
      <c r="F325" s="20"/>
      <c r="G325" s="20"/>
      <c r="H325" s="20"/>
      <c r="I325" s="20"/>
      <c r="J325" s="20"/>
      <c r="K325" s="20"/>
      <c r="L325" s="20"/>
      <c r="M325" s="20"/>
      <c r="N325" s="20"/>
      <c r="O325" s="20"/>
      <c r="P325" s="20"/>
      <c r="Q325" s="162"/>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row>
    <row r="326" spans="1:44" x14ac:dyDescent="0.25">
      <c r="A326" s="20"/>
      <c r="B326" s="20"/>
      <c r="C326" s="20"/>
      <c r="D326" s="20"/>
      <c r="E326" s="20"/>
      <c r="F326" s="20"/>
      <c r="G326" s="20"/>
      <c r="H326" s="20"/>
      <c r="I326" s="20"/>
      <c r="J326" s="20"/>
      <c r="K326" s="20"/>
      <c r="L326" s="20"/>
      <c r="M326" s="20"/>
      <c r="N326" s="20"/>
      <c r="O326" s="20"/>
      <c r="P326" s="20"/>
      <c r="Q326" s="162"/>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row>
    <row r="327" spans="1:44" x14ac:dyDescent="0.25">
      <c r="A327" s="20"/>
      <c r="B327" s="20"/>
      <c r="C327" s="20"/>
      <c r="D327" s="20"/>
      <c r="E327" s="20"/>
      <c r="F327" s="20"/>
      <c r="G327" s="20"/>
      <c r="H327" s="20"/>
      <c r="I327" s="20"/>
      <c r="J327" s="20"/>
      <c r="K327" s="20"/>
      <c r="L327" s="20"/>
      <c r="M327" s="20"/>
      <c r="N327" s="20"/>
      <c r="O327" s="20"/>
      <c r="P327" s="20"/>
      <c r="Q327" s="162"/>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row>
    <row r="328" spans="1:44" x14ac:dyDescent="0.25">
      <c r="A328" s="20"/>
      <c r="B328" s="20"/>
      <c r="C328" s="20"/>
      <c r="D328" s="20"/>
      <c r="E328" s="20"/>
      <c r="F328" s="20"/>
      <c r="G328" s="20"/>
      <c r="H328" s="20"/>
      <c r="I328" s="20"/>
      <c r="J328" s="20"/>
      <c r="K328" s="20"/>
      <c r="L328" s="20"/>
      <c r="M328" s="20"/>
      <c r="N328" s="20"/>
      <c r="O328" s="20"/>
      <c r="P328" s="20"/>
      <c r="Q328" s="162"/>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row>
    <row r="329" spans="1:44" x14ac:dyDescent="0.25">
      <c r="A329" s="20"/>
      <c r="B329" s="20"/>
      <c r="C329" s="20"/>
      <c r="D329" s="20"/>
      <c r="E329" s="20"/>
      <c r="F329" s="20"/>
      <c r="G329" s="20"/>
      <c r="H329" s="20"/>
      <c r="I329" s="20"/>
      <c r="J329" s="20"/>
      <c r="K329" s="20"/>
      <c r="L329" s="20"/>
      <c r="M329" s="20"/>
      <c r="N329" s="20"/>
      <c r="O329" s="20"/>
      <c r="P329" s="20"/>
      <c r="Q329" s="162"/>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row>
    <row r="330" spans="1:44" x14ac:dyDescent="0.25">
      <c r="A330" s="20"/>
      <c r="B330" s="20"/>
      <c r="C330" s="20"/>
      <c r="D330" s="20"/>
      <c r="E330" s="20"/>
      <c r="F330" s="20"/>
      <c r="G330" s="20"/>
      <c r="H330" s="20"/>
      <c r="I330" s="20"/>
      <c r="J330" s="20"/>
      <c r="K330" s="20"/>
      <c r="L330" s="20"/>
      <c r="M330" s="20"/>
      <c r="N330" s="20"/>
      <c r="O330" s="20"/>
      <c r="P330" s="20"/>
      <c r="Q330" s="162"/>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row>
    <row r="331" spans="1:44" x14ac:dyDescent="0.25">
      <c r="A331" s="20"/>
      <c r="B331" s="20"/>
      <c r="C331" s="20"/>
      <c r="D331" s="20"/>
      <c r="E331" s="20"/>
      <c r="F331" s="20"/>
      <c r="G331" s="20"/>
      <c r="H331" s="20"/>
      <c r="I331" s="20"/>
      <c r="J331" s="20"/>
      <c r="K331" s="20"/>
      <c r="L331" s="20"/>
      <c r="M331" s="20"/>
      <c r="N331" s="20"/>
      <c r="O331" s="20"/>
      <c r="P331" s="20"/>
      <c r="Q331" s="162"/>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row>
    <row r="332" spans="1:44" x14ac:dyDescent="0.25">
      <c r="A332" s="20"/>
      <c r="B332" s="20"/>
      <c r="C332" s="20"/>
      <c r="D332" s="20"/>
      <c r="E332" s="20"/>
      <c r="F332" s="20"/>
      <c r="G332" s="20"/>
      <c r="H332" s="20"/>
      <c r="I332" s="20"/>
      <c r="J332" s="20"/>
      <c r="K332" s="20"/>
      <c r="L332" s="20"/>
      <c r="M332" s="20"/>
      <c r="N332" s="20"/>
      <c r="O332" s="20"/>
      <c r="P332" s="20"/>
      <c r="Q332" s="162"/>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row>
    <row r="333" spans="1:44" x14ac:dyDescent="0.25">
      <c r="A333" s="20"/>
      <c r="B333" s="20"/>
      <c r="C333" s="20"/>
      <c r="D333" s="20"/>
      <c r="E333" s="20"/>
      <c r="F333" s="20"/>
      <c r="G333" s="20"/>
      <c r="H333" s="20"/>
      <c r="I333" s="20"/>
      <c r="J333" s="20"/>
      <c r="K333" s="20"/>
      <c r="L333" s="20"/>
      <c r="M333" s="20"/>
      <c r="N333" s="20"/>
      <c r="O333" s="20"/>
      <c r="P333" s="20"/>
      <c r="Q333" s="162"/>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row>
    <row r="334" spans="1:44" x14ac:dyDescent="0.25">
      <c r="A334" s="20"/>
      <c r="B334" s="20"/>
      <c r="C334" s="20"/>
      <c r="D334" s="20"/>
      <c r="E334" s="20"/>
      <c r="F334" s="20"/>
      <c r="G334" s="20"/>
      <c r="H334" s="20"/>
      <c r="I334" s="20"/>
      <c r="J334" s="20"/>
      <c r="K334" s="20"/>
      <c r="L334" s="20"/>
      <c r="M334" s="20"/>
      <c r="N334" s="20"/>
      <c r="O334" s="20"/>
      <c r="P334" s="20"/>
      <c r="Q334" s="162"/>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row>
    <row r="335" spans="1:44" x14ac:dyDescent="0.25">
      <c r="A335" s="20"/>
      <c r="B335" s="20"/>
      <c r="C335" s="20"/>
      <c r="D335" s="20"/>
      <c r="E335" s="20"/>
      <c r="F335" s="20"/>
      <c r="G335" s="20"/>
      <c r="H335" s="20"/>
      <c r="I335" s="20"/>
      <c r="J335" s="20"/>
      <c r="K335" s="20"/>
      <c r="L335" s="20"/>
      <c r="M335" s="20"/>
      <c r="N335" s="20"/>
      <c r="O335" s="20"/>
      <c r="P335" s="20"/>
      <c r="Q335" s="162"/>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row>
    <row r="336" spans="1:44" x14ac:dyDescent="0.25">
      <c r="A336" s="20"/>
      <c r="B336" s="20"/>
      <c r="C336" s="20"/>
      <c r="D336" s="20"/>
      <c r="E336" s="20"/>
      <c r="F336" s="20"/>
      <c r="G336" s="20"/>
      <c r="H336" s="20"/>
      <c r="I336" s="20"/>
      <c r="J336" s="20"/>
      <c r="K336" s="20"/>
      <c r="L336" s="20"/>
      <c r="M336" s="20"/>
      <c r="N336" s="20"/>
      <c r="O336" s="20"/>
      <c r="P336" s="20"/>
      <c r="Q336" s="162"/>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row>
    <row r="337" spans="1:44" x14ac:dyDescent="0.25">
      <c r="A337" s="20"/>
      <c r="B337" s="20"/>
      <c r="C337" s="20"/>
      <c r="D337" s="20"/>
      <c r="E337" s="20"/>
      <c r="F337" s="20"/>
      <c r="G337" s="20"/>
      <c r="H337" s="20"/>
      <c r="I337" s="20"/>
      <c r="J337" s="20"/>
      <c r="K337" s="20"/>
      <c r="L337" s="20"/>
      <c r="M337" s="20"/>
      <c r="N337" s="20"/>
      <c r="O337" s="20"/>
      <c r="P337" s="20"/>
      <c r="Q337" s="162"/>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row>
    <row r="338" spans="1:44" x14ac:dyDescent="0.25">
      <c r="A338" s="20"/>
      <c r="B338" s="20"/>
      <c r="C338" s="20"/>
      <c r="D338" s="20"/>
      <c r="E338" s="20"/>
      <c r="F338" s="20"/>
      <c r="G338" s="20"/>
      <c r="H338" s="20"/>
      <c r="I338" s="20"/>
      <c r="J338" s="20"/>
      <c r="K338" s="20"/>
      <c r="L338" s="20"/>
      <c r="M338" s="20"/>
      <c r="N338" s="20"/>
      <c r="O338" s="20"/>
      <c r="P338" s="20"/>
      <c r="Q338" s="162"/>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row>
    <row r="339" spans="1:44" x14ac:dyDescent="0.25">
      <c r="A339" s="20"/>
      <c r="B339" s="20"/>
      <c r="C339" s="20"/>
      <c r="D339" s="20"/>
      <c r="E339" s="20"/>
      <c r="F339" s="20"/>
      <c r="G339" s="20"/>
      <c r="H339" s="20"/>
      <c r="I339" s="20"/>
      <c r="J339" s="20"/>
      <c r="K339" s="20"/>
      <c r="L339" s="20"/>
      <c r="M339" s="20"/>
      <c r="N339" s="20"/>
      <c r="O339" s="20"/>
      <c r="P339" s="20"/>
      <c r="Q339" s="162"/>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row>
    <row r="340" spans="1:44" x14ac:dyDescent="0.25">
      <c r="A340" s="20"/>
      <c r="B340" s="20"/>
      <c r="C340" s="20"/>
      <c r="D340" s="20"/>
      <c r="E340" s="20"/>
      <c r="F340" s="20"/>
      <c r="G340" s="20"/>
      <c r="H340" s="20"/>
      <c r="I340" s="20"/>
      <c r="J340" s="20"/>
      <c r="K340" s="20"/>
      <c r="L340" s="20"/>
      <c r="M340" s="20"/>
      <c r="N340" s="20"/>
      <c r="O340" s="20"/>
      <c r="P340" s="20"/>
      <c r="Q340" s="162"/>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row>
    <row r="341" spans="1:44" x14ac:dyDescent="0.25">
      <c r="A341" s="20"/>
      <c r="B341" s="20"/>
      <c r="C341" s="20"/>
      <c r="D341" s="20"/>
      <c r="E341" s="20"/>
      <c r="F341" s="20"/>
      <c r="G341" s="20"/>
      <c r="H341" s="20"/>
      <c r="I341" s="20"/>
      <c r="J341" s="20"/>
      <c r="K341" s="20"/>
      <c r="L341" s="20"/>
      <c r="M341" s="20"/>
      <c r="N341" s="20"/>
      <c r="O341" s="20"/>
      <c r="P341" s="20"/>
      <c r="Q341" s="162"/>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row>
    <row r="342" spans="1:44" x14ac:dyDescent="0.25">
      <c r="A342" s="20"/>
      <c r="B342" s="20"/>
      <c r="C342" s="20"/>
      <c r="D342" s="20"/>
      <c r="E342" s="20"/>
      <c r="F342" s="20"/>
      <c r="G342" s="20"/>
      <c r="H342" s="20"/>
      <c r="I342" s="20"/>
      <c r="J342" s="20"/>
      <c r="K342" s="20"/>
      <c r="L342" s="20"/>
      <c r="M342" s="20"/>
      <c r="N342" s="20"/>
      <c r="O342" s="20"/>
      <c r="P342" s="20"/>
      <c r="Q342" s="162"/>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row>
    <row r="343" spans="1:44" x14ac:dyDescent="0.25">
      <c r="A343" s="20"/>
      <c r="B343" s="20"/>
      <c r="C343" s="20"/>
      <c r="D343" s="20"/>
      <c r="E343" s="20"/>
      <c r="F343" s="20"/>
      <c r="G343" s="20"/>
      <c r="H343" s="20"/>
      <c r="I343" s="20"/>
      <c r="J343" s="20"/>
      <c r="K343" s="20"/>
      <c r="L343" s="20"/>
      <c r="M343" s="20"/>
      <c r="N343" s="20"/>
      <c r="O343" s="20"/>
      <c r="P343" s="20"/>
      <c r="Q343" s="162"/>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row>
    <row r="344" spans="1:44" x14ac:dyDescent="0.25">
      <c r="A344" s="20"/>
      <c r="B344" s="20"/>
      <c r="C344" s="20"/>
      <c r="D344" s="20"/>
      <c r="E344" s="20"/>
      <c r="F344" s="20"/>
      <c r="G344" s="20"/>
      <c r="H344" s="20"/>
      <c r="I344" s="20"/>
      <c r="J344" s="20"/>
      <c r="K344" s="20"/>
      <c r="L344" s="20"/>
      <c r="M344" s="20"/>
      <c r="N344" s="20"/>
      <c r="O344" s="20"/>
      <c r="P344" s="20"/>
      <c r="Q344" s="162"/>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row>
    <row r="345" spans="1:44" x14ac:dyDescent="0.25">
      <c r="A345" s="20"/>
      <c r="B345" s="20"/>
      <c r="C345" s="20"/>
      <c r="D345" s="20"/>
      <c r="E345" s="20"/>
      <c r="F345" s="20"/>
      <c r="G345" s="20"/>
      <c r="H345" s="20"/>
      <c r="I345" s="20"/>
      <c r="J345" s="20"/>
      <c r="K345" s="20"/>
      <c r="L345" s="20"/>
      <c r="M345" s="20"/>
      <c r="N345" s="20"/>
      <c r="O345" s="20"/>
      <c r="P345" s="20"/>
      <c r="Q345" s="162"/>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row>
    <row r="346" spans="1:44" x14ac:dyDescent="0.25">
      <c r="A346" s="20"/>
      <c r="B346" s="20"/>
      <c r="C346" s="20"/>
      <c r="D346" s="20"/>
      <c r="E346" s="20"/>
      <c r="F346" s="20"/>
      <c r="G346" s="20"/>
      <c r="H346" s="20"/>
      <c r="I346" s="20"/>
      <c r="J346" s="20"/>
      <c r="K346" s="20"/>
      <c r="L346" s="20"/>
      <c r="M346" s="20"/>
      <c r="N346" s="20"/>
      <c r="O346" s="20"/>
      <c r="P346" s="20"/>
      <c r="Q346" s="162"/>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row>
    <row r="347" spans="1:44" x14ac:dyDescent="0.25">
      <c r="A347" s="20"/>
      <c r="B347" s="20"/>
      <c r="C347" s="20"/>
      <c r="D347" s="20"/>
      <c r="E347" s="20"/>
      <c r="F347" s="20"/>
      <c r="G347" s="20"/>
      <c r="H347" s="20"/>
      <c r="I347" s="20"/>
      <c r="J347" s="20"/>
      <c r="K347" s="20"/>
      <c r="L347" s="20"/>
      <c r="M347" s="20"/>
      <c r="N347" s="20"/>
      <c r="O347" s="20"/>
      <c r="P347" s="20"/>
      <c r="Q347" s="162"/>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row>
    <row r="348" spans="1:44" x14ac:dyDescent="0.25">
      <c r="A348" s="20"/>
      <c r="B348" s="20"/>
      <c r="C348" s="20"/>
      <c r="D348" s="20"/>
      <c r="E348" s="20"/>
      <c r="F348" s="20"/>
      <c r="G348" s="20"/>
      <c r="H348" s="20"/>
      <c r="I348" s="20"/>
      <c r="J348" s="20"/>
      <c r="K348" s="20"/>
      <c r="L348" s="20"/>
      <c r="M348" s="20"/>
      <c r="N348" s="20"/>
      <c r="O348" s="20"/>
      <c r="P348" s="20"/>
      <c r="Q348" s="162"/>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row>
    <row r="349" spans="1:44" x14ac:dyDescent="0.25">
      <c r="A349" s="20"/>
      <c r="B349" s="20"/>
      <c r="C349" s="20"/>
      <c r="D349" s="20"/>
      <c r="E349" s="20"/>
      <c r="F349" s="20"/>
      <c r="G349" s="20"/>
      <c r="H349" s="20"/>
      <c r="I349" s="20"/>
      <c r="J349" s="20"/>
      <c r="K349" s="20"/>
      <c r="L349" s="20"/>
      <c r="M349" s="20"/>
      <c r="N349" s="20"/>
      <c r="O349" s="20"/>
      <c r="P349" s="20"/>
      <c r="Q349" s="162"/>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row>
    <row r="350" spans="1:44" x14ac:dyDescent="0.25">
      <c r="A350" s="20"/>
      <c r="B350" s="20"/>
      <c r="C350" s="20"/>
      <c r="D350" s="20"/>
      <c r="E350" s="20"/>
      <c r="F350" s="20"/>
      <c r="G350" s="20"/>
      <c r="H350" s="20"/>
      <c r="I350" s="20"/>
      <c r="J350" s="20"/>
      <c r="K350" s="20"/>
      <c r="L350" s="20"/>
      <c r="M350" s="20"/>
      <c r="N350" s="20"/>
      <c r="O350" s="20"/>
      <c r="P350" s="20"/>
      <c r="Q350" s="162"/>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row>
    <row r="351" spans="1:44" x14ac:dyDescent="0.25">
      <c r="A351" s="20"/>
      <c r="B351" s="20"/>
      <c r="C351" s="20"/>
      <c r="D351" s="20"/>
      <c r="E351" s="20"/>
      <c r="F351" s="20"/>
      <c r="G351" s="20"/>
      <c r="H351" s="20"/>
      <c r="I351" s="20"/>
      <c r="J351" s="20"/>
      <c r="K351" s="20"/>
      <c r="L351" s="20"/>
      <c r="M351" s="20"/>
      <c r="N351" s="20"/>
      <c r="O351" s="20"/>
      <c r="P351" s="20"/>
      <c r="Q351" s="162"/>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row>
    <row r="352" spans="1:44" x14ac:dyDescent="0.25">
      <c r="A352" s="20"/>
      <c r="B352" s="20"/>
      <c r="C352" s="20"/>
      <c r="D352" s="20"/>
      <c r="E352" s="20"/>
      <c r="F352" s="20"/>
      <c r="G352" s="20"/>
      <c r="H352" s="20"/>
      <c r="I352" s="20"/>
      <c r="J352" s="20"/>
      <c r="K352" s="20"/>
      <c r="L352" s="20"/>
      <c r="M352" s="20"/>
      <c r="N352" s="20"/>
      <c r="O352" s="20"/>
      <c r="P352" s="20"/>
      <c r="Q352" s="162"/>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row>
    <row r="353" spans="1:44" x14ac:dyDescent="0.25">
      <c r="A353" s="20"/>
      <c r="B353" s="20"/>
      <c r="C353" s="20"/>
      <c r="D353" s="20"/>
      <c r="E353" s="20"/>
      <c r="F353" s="20"/>
      <c r="G353" s="20"/>
      <c r="H353" s="20"/>
      <c r="I353" s="20"/>
      <c r="J353" s="20"/>
      <c r="K353" s="20"/>
      <c r="L353" s="20"/>
      <c r="M353" s="20"/>
      <c r="N353" s="20"/>
      <c r="O353" s="20"/>
      <c r="P353" s="20"/>
      <c r="Q353" s="162"/>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row>
    <row r="354" spans="1:44" x14ac:dyDescent="0.25">
      <c r="A354" s="20"/>
      <c r="B354" s="20"/>
      <c r="C354" s="20"/>
      <c r="D354" s="20"/>
      <c r="E354" s="20"/>
      <c r="F354" s="20"/>
      <c r="G354" s="20"/>
      <c r="H354" s="20"/>
      <c r="I354" s="20"/>
      <c r="J354" s="20"/>
      <c r="K354" s="20"/>
      <c r="L354" s="20"/>
      <c r="M354" s="20"/>
      <c r="N354" s="20"/>
      <c r="O354" s="20"/>
      <c r="P354" s="20"/>
      <c r="Q354" s="162"/>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row>
    <row r="355" spans="1:44" x14ac:dyDescent="0.25">
      <c r="A355" s="20"/>
      <c r="B355" s="20"/>
      <c r="C355" s="20"/>
      <c r="D355" s="20"/>
      <c r="E355" s="20"/>
      <c r="F355" s="20"/>
      <c r="G355" s="20"/>
      <c r="H355" s="20"/>
      <c r="I355" s="20"/>
      <c r="J355" s="20"/>
      <c r="K355" s="20"/>
      <c r="L355" s="20"/>
      <c r="M355" s="20"/>
      <c r="N355" s="20"/>
      <c r="O355" s="20"/>
      <c r="P355" s="20"/>
      <c r="Q355" s="162"/>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row>
    <row r="356" spans="1:44" x14ac:dyDescent="0.25">
      <c r="A356" s="20"/>
      <c r="B356" s="20"/>
      <c r="C356" s="20"/>
      <c r="D356" s="20"/>
      <c r="E356" s="20"/>
      <c r="F356" s="20"/>
      <c r="G356" s="20"/>
      <c r="H356" s="20"/>
      <c r="I356" s="20"/>
      <c r="J356" s="20"/>
      <c r="K356" s="20"/>
      <c r="L356" s="20"/>
      <c r="M356" s="20"/>
      <c r="N356" s="20"/>
      <c r="O356" s="20"/>
      <c r="P356" s="20"/>
      <c r="Q356" s="162"/>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row>
    <row r="357" spans="1:44" x14ac:dyDescent="0.25">
      <c r="A357" s="20"/>
      <c r="B357" s="20"/>
      <c r="C357" s="20"/>
      <c r="D357" s="20"/>
      <c r="E357" s="20"/>
      <c r="F357" s="20"/>
      <c r="G357" s="20"/>
      <c r="H357" s="20"/>
      <c r="I357" s="20"/>
      <c r="J357" s="20"/>
      <c r="K357" s="20"/>
      <c r="L357" s="20"/>
      <c r="M357" s="20"/>
      <c r="N357" s="20"/>
      <c r="O357" s="20"/>
      <c r="P357" s="20"/>
      <c r="Q357" s="162"/>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row>
    <row r="358" spans="1:44" x14ac:dyDescent="0.25">
      <c r="A358" s="20"/>
      <c r="B358" s="20"/>
      <c r="C358" s="20"/>
      <c r="D358" s="20"/>
      <c r="E358" s="20"/>
      <c r="F358" s="20"/>
      <c r="G358" s="20"/>
      <c r="H358" s="20"/>
      <c r="I358" s="20"/>
      <c r="J358" s="20"/>
      <c r="K358" s="20"/>
      <c r="L358" s="20"/>
      <c r="M358" s="20"/>
      <c r="N358" s="20"/>
      <c r="O358" s="20"/>
      <c r="P358" s="20"/>
      <c r="Q358" s="162"/>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row>
    <row r="359" spans="1:44" x14ac:dyDescent="0.25">
      <c r="A359" s="20"/>
      <c r="B359" s="20"/>
      <c r="C359" s="20"/>
      <c r="D359" s="20"/>
      <c r="E359" s="20"/>
      <c r="F359" s="20"/>
      <c r="G359" s="20"/>
      <c r="H359" s="20"/>
      <c r="I359" s="20"/>
      <c r="J359" s="20"/>
      <c r="K359" s="20"/>
      <c r="L359" s="20"/>
      <c r="M359" s="20"/>
      <c r="N359" s="20"/>
      <c r="O359" s="20"/>
      <c r="P359" s="20"/>
      <c r="Q359" s="162"/>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row>
    <row r="360" spans="1:44" x14ac:dyDescent="0.25">
      <c r="A360" s="20"/>
      <c r="B360" s="20"/>
      <c r="C360" s="20"/>
      <c r="D360" s="20"/>
      <c r="E360" s="20"/>
      <c r="F360" s="20"/>
      <c r="G360" s="20"/>
      <c r="H360" s="20"/>
      <c r="I360" s="20"/>
      <c r="J360" s="20"/>
      <c r="K360" s="20"/>
      <c r="L360" s="20"/>
      <c r="M360" s="20"/>
      <c r="N360" s="20"/>
      <c r="O360" s="20"/>
      <c r="P360" s="20"/>
      <c r="Q360" s="162"/>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row>
    <row r="361" spans="1:44" x14ac:dyDescent="0.25">
      <c r="A361" s="20"/>
      <c r="B361" s="20"/>
      <c r="C361" s="20"/>
      <c r="D361" s="20"/>
      <c r="E361" s="20"/>
      <c r="F361" s="20"/>
      <c r="G361" s="20"/>
      <c r="H361" s="20"/>
      <c r="I361" s="20"/>
      <c r="J361" s="20"/>
      <c r="K361" s="20"/>
      <c r="L361" s="20"/>
      <c r="M361" s="20"/>
      <c r="N361" s="20"/>
      <c r="O361" s="20"/>
      <c r="P361" s="20"/>
      <c r="Q361" s="162"/>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row>
    <row r="362" spans="1:44" x14ac:dyDescent="0.25">
      <c r="A362" s="20"/>
      <c r="B362" s="20"/>
      <c r="C362" s="20"/>
      <c r="D362" s="20"/>
      <c r="E362" s="20"/>
      <c r="F362" s="20"/>
      <c r="G362" s="20"/>
      <c r="H362" s="20"/>
      <c r="I362" s="20"/>
      <c r="J362" s="20"/>
      <c r="K362" s="20"/>
      <c r="L362" s="20"/>
      <c r="M362" s="20"/>
      <c r="N362" s="20"/>
      <c r="O362" s="20"/>
      <c r="P362" s="20"/>
      <c r="Q362" s="162"/>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row>
    <row r="363" spans="1:44" x14ac:dyDescent="0.25">
      <c r="A363" s="20"/>
      <c r="B363" s="20"/>
      <c r="C363" s="20"/>
      <c r="D363" s="20"/>
      <c r="E363" s="20"/>
      <c r="F363" s="20"/>
      <c r="G363" s="20"/>
      <c r="H363" s="20"/>
      <c r="I363" s="20"/>
      <c r="J363" s="20"/>
      <c r="K363" s="20"/>
      <c r="L363" s="20"/>
      <c r="M363" s="20"/>
      <c r="N363" s="20"/>
      <c r="O363" s="20"/>
      <c r="P363" s="20"/>
      <c r="Q363" s="162"/>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row>
    <row r="364" spans="1:44" x14ac:dyDescent="0.25">
      <c r="A364" s="20"/>
      <c r="B364" s="20"/>
      <c r="C364" s="20"/>
      <c r="D364" s="20"/>
      <c r="E364" s="20"/>
      <c r="F364" s="20"/>
      <c r="G364" s="20"/>
      <c r="H364" s="20"/>
      <c r="I364" s="20"/>
      <c r="J364" s="20"/>
      <c r="K364" s="20"/>
      <c r="L364" s="20"/>
      <c r="M364" s="20"/>
      <c r="N364" s="20"/>
      <c r="O364" s="20"/>
      <c r="P364" s="20"/>
      <c r="Q364" s="162"/>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row>
    <row r="365" spans="1:44" x14ac:dyDescent="0.25">
      <c r="A365" s="20"/>
      <c r="B365" s="20"/>
      <c r="C365" s="20"/>
      <c r="D365" s="20"/>
      <c r="E365" s="20"/>
      <c r="F365" s="20"/>
      <c r="G365" s="20"/>
      <c r="H365" s="20"/>
      <c r="I365" s="20"/>
      <c r="J365" s="20"/>
      <c r="K365" s="20"/>
      <c r="L365" s="20"/>
      <c r="M365" s="20"/>
      <c r="N365" s="20"/>
      <c r="O365" s="20"/>
      <c r="P365" s="20"/>
      <c r="Q365" s="162"/>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row>
    <row r="366" spans="1:44" x14ac:dyDescent="0.25">
      <c r="A366" s="20"/>
      <c r="B366" s="20"/>
      <c r="C366" s="20"/>
      <c r="D366" s="20"/>
      <c r="E366" s="20"/>
      <c r="F366" s="20"/>
      <c r="G366" s="20"/>
      <c r="H366" s="20"/>
      <c r="I366" s="20"/>
      <c r="J366" s="20"/>
      <c r="K366" s="20"/>
      <c r="L366" s="20"/>
      <c r="M366" s="20"/>
      <c r="N366" s="20"/>
      <c r="O366" s="20"/>
      <c r="P366" s="20"/>
      <c r="Q366" s="162"/>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row>
    <row r="367" spans="1:44" x14ac:dyDescent="0.25">
      <c r="A367" s="20"/>
      <c r="B367" s="20"/>
      <c r="C367" s="20"/>
      <c r="D367" s="20"/>
      <c r="E367" s="20"/>
      <c r="F367" s="20"/>
      <c r="G367" s="20"/>
      <c r="H367" s="20"/>
      <c r="I367" s="20"/>
      <c r="J367" s="20"/>
      <c r="K367" s="20"/>
      <c r="L367" s="20"/>
      <c r="M367" s="20"/>
      <c r="N367" s="20"/>
      <c r="O367" s="20"/>
      <c r="P367" s="20"/>
      <c r="Q367" s="162"/>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row>
    <row r="368" spans="1:44" x14ac:dyDescent="0.25">
      <c r="A368" s="20"/>
      <c r="B368" s="20"/>
      <c r="C368" s="20"/>
      <c r="D368" s="20"/>
      <c r="E368" s="20"/>
      <c r="F368" s="20"/>
      <c r="G368" s="20"/>
      <c r="H368" s="20"/>
      <c r="I368" s="20"/>
      <c r="J368" s="20"/>
      <c r="K368" s="20"/>
      <c r="L368" s="20"/>
      <c r="M368" s="20"/>
      <c r="N368" s="20"/>
      <c r="O368" s="20"/>
      <c r="P368" s="20"/>
      <c r="Q368" s="162"/>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row>
    <row r="369" spans="1:44" x14ac:dyDescent="0.25">
      <c r="A369" s="20"/>
      <c r="B369" s="20"/>
      <c r="C369" s="20"/>
      <c r="D369" s="20"/>
      <c r="E369" s="20"/>
      <c r="F369" s="20"/>
      <c r="G369" s="20"/>
      <c r="H369" s="20"/>
      <c r="I369" s="20"/>
      <c r="J369" s="20"/>
      <c r="K369" s="20"/>
      <c r="L369" s="20"/>
      <c r="M369" s="20"/>
      <c r="N369" s="20"/>
      <c r="O369" s="20"/>
      <c r="P369" s="20"/>
      <c r="Q369" s="162"/>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row>
    <row r="370" spans="1:44" x14ac:dyDescent="0.25">
      <c r="A370" s="20"/>
      <c r="B370" s="20"/>
      <c r="C370" s="20"/>
      <c r="D370" s="20"/>
      <c r="E370" s="20"/>
      <c r="F370" s="20"/>
      <c r="G370" s="20"/>
      <c r="H370" s="20"/>
      <c r="I370" s="20"/>
      <c r="J370" s="20"/>
      <c r="K370" s="20"/>
      <c r="L370" s="20"/>
      <c r="M370" s="20"/>
      <c r="N370" s="20"/>
      <c r="O370" s="20"/>
      <c r="P370" s="20"/>
      <c r="Q370" s="162"/>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row>
    <row r="371" spans="1:44" x14ac:dyDescent="0.25">
      <c r="A371" s="20"/>
      <c r="B371" s="20"/>
      <c r="C371" s="20"/>
      <c r="D371" s="20"/>
      <c r="E371" s="20"/>
      <c r="F371" s="20"/>
      <c r="G371" s="20"/>
      <c r="H371" s="20"/>
      <c r="I371" s="20"/>
      <c r="J371" s="20"/>
      <c r="K371" s="20"/>
      <c r="L371" s="20"/>
      <c r="M371" s="20"/>
      <c r="N371" s="20"/>
      <c r="O371" s="20"/>
      <c r="P371" s="20"/>
      <c r="Q371" s="162"/>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row>
    <row r="372" spans="1:44" x14ac:dyDescent="0.25">
      <c r="A372" s="20"/>
      <c r="B372" s="20"/>
      <c r="C372" s="20"/>
      <c r="D372" s="20"/>
      <c r="E372" s="20"/>
      <c r="F372" s="20"/>
      <c r="G372" s="20"/>
      <c r="H372" s="20"/>
      <c r="I372" s="20"/>
      <c r="J372" s="20"/>
      <c r="K372" s="20"/>
      <c r="L372" s="20"/>
      <c r="M372" s="20"/>
      <c r="N372" s="20"/>
      <c r="O372" s="20"/>
      <c r="P372" s="20"/>
      <c r="Q372" s="162"/>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row>
    <row r="373" spans="1:44" x14ac:dyDescent="0.25">
      <c r="A373" s="20"/>
      <c r="B373" s="20"/>
      <c r="C373" s="20"/>
      <c r="D373" s="20"/>
      <c r="E373" s="20"/>
      <c r="F373" s="20"/>
      <c r="G373" s="20"/>
      <c r="H373" s="20"/>
      <c r="I373" s="20"/>
      <c r="J373" s="20"/>
      <c r="K373" s="20"/>
      <c r="L373" s="20"/>
      <c r="M373" s="20"/>
      <c r="N373" s="20"/>
      <c r="O373" s="20"/>
      <c r="P373" s="20"/>
      <c r="Q373" s="162"/>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row>
    <row r="374" spans="1:44" x14ac:dyDescent="0.25">
      <c r="A374" s="20"/>
      <c r="B374" s="20"/>
      <c r="C374" s="20"/>
      <c r="D374" s="20"/>
      <c r="E374" s="20"/>
      <c r="F374" s="20"/>
      <c r="G374" s="20"/>
      <c r="H374" s="20"/>
      <c r="I374" s="20"/>
      <c r="J374" s="20"/>
      <c r="K374" s="20"/>
      <c r="L374" s="20"/>
      <c r="M374" s="20"/>
      <c r="N374" s="20"/>
      <c r="O374" s="20"/>
      <c r="P374" s="20"/>
      <c r="Q374" s="162"/>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row>
    <row r="375" spans="1:44" x14ac:dyDescent="0.25">
      <c r="A375" s="20"/>
      <c r="B375" s="20"/>
      <c r="C375" s="20"/>
      <c r="D375" s="20"/>
      <c r="E375" s="20"/>
      <c r="F375" s="20"/>
      <c r="G375" s="20"/>
      <c r="H375" s="20"/>
      <c r="I375" s="20"/>
      <c r="J375" s="20"/>
      <c r="K375" s="20"/>
      <c r="L375" s="20"/>
      <c r="M375" s="20"/>
      <c r="N375" s="20"/>
      <c r="O375" s="20"/>
      <c r="P375" s="20"/>
      <c r="Q375" s="162"/>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row>
    <row r="376" spans="1:44" x14ac:dyDescent="0.25">
      <c r="A376" s="20"/>
      <c r="B376" s="20"/>
      <c r="C376" s="20"/>
      <c r="D376" s="20"/>
      <c r="E376" s="20"/>
      <c r="F376" s="20"/>
      <c r="G376" s="20"/>
      <c r="H376" s="20"/>
      <c r="I376" s="20"/>
      <c r="J376" s="20"/>
      <c r="K376" s="20"/>
      <c r="L376" s="20"/>
      <c r="M376" s="20"/>
      <c r="N376" s="20"/>
      <c r="O376" s="20"/>
      <c r="P376" s="20"/>
      <c r="Q376" s="162"/>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row>
    <row r="377" spans="1:44" x14ac:dyDescent="0.25">
      <c r="A377" s="20"/>
      <c r="B377" s="20"/>
      <c r="C377" s="20"/>
      <c r="D377" s="20"/>
      <c r="E377" s="20"/>
      <c r="F377" s="20"/>
      <c r="G377" s="20"/>
      <c r="H377" s="20"/>
      <c r="I377" s="20"/>
      <c r="J377" s="20"/>
      <c r="K377" s="20"/>
      <c r="L377" s="20"/>
      <c r="M377" s="20"/>
      <c r="N377" s="20"/>
      <c r="O377" s="20"/>
      <c r="P377" s="20"/>
      <c r="Q377" s="162"/>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row>
    <row r="378" spans="1:44" x14ac:dyDescent="0.25">
      <c r="A378" s="20"/>
      <c r="B378" s="20"/>
      <c r="C378" s="20"/>
      <c r="D378" s="20"/>
      <c r="E378" s="20"/>
      <c r="F378" s="20"/>
      <c r="G378" s="20"/>
      <c r="H378" s="20"/>
      <c r="I378" s="20"/>
      <c r="J378" s="20"/>
      <c r="K378" s="20"/>
      <c r="L378" s="20"/>
      <c r="M378" s="20"/>
      <c r="N378" s="20"/>
      <c r="O378" s="20"/>
      <c r="P378" s="20"/>
      <c r="Q378" s="162"/>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row>
    <row r="379" spans="1:44" x14ac:dyDescent="0.25">
      <c r="A379" s="20"/>
      <c r="B379" s="20"/>
      <c r="C379" s="20"/>
      <c r="D379" s="20"/>
      <c r="E379" s="20"/>
      <c r="F379" s="20"/>
      <c r="G379" s="20"/>
      <c r="H379" s="20"/>
      <c r="I379" s="20"/>
      <c r="J379" s="20"/>
      <c r="K379" s="20"/>
      <c r="L379" s="20"/>
      <c r="M379" s="20"/>
      <c r="N379" s="20"/>
      <c r="O379" s="20"/>
      <c r="P379" s="20"/>
      <c r="Q379" s="162"/>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row>
    <row r="380" spans="1:44" x14ac:dyDescent="0.25">
      <c r="A380" s="20"/>
      <c r="B380" s="20"/>
      <c r="C380" s="20"/>
      <c r="D380" s="20"/>
      <c r="E380" s="20"/>
      <c r="F380" s="20"/>
      <c r="G380" s="20"/>
      <c r="H380" s="20"/>
      <c r="I380" s="20"/>
      <c r="J380" s="20"/>
      <c r="K380" s="20"/>
      <c r="L380" s="20"/>
      <c r="M380" s="20"/>
      <c r="N380" s="20"/>
      <c r="O380" s="20"/>
      <c r="P380" s="20"/>
      <c r="Q380" s="162"/>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row>
    <row r="381" spans="1:44" x14ac:dyDescent="0.25">
      <c r="A381" s="20"/>
      <c r="B381" s="20"/>
      <c r="C381" s="20"/>
      <c r="D381" s="20"/>
      <c r="E381" s="20"/>
      <c r="F381" s="20"/>
      <c r="G381" s="20"/>
      <c r="H381" s="20"/>
      <c r="I381" s="20"/>
      <c r="J381" s="20"/>
      <c r="K381" s="20"/>
      <c r="L381" s="20"/>
      <c r="M381" s="20"/>
      <c r="N381" s="20"/>
      <c r="O381" s="20"/>
      <c r="P381" s="20"/>
      <c r="Q381" s="162"/>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row>
    <row r="382" spans="1:44" x14ac:dyDescent="0.25">
      <c r="A382" s="20"/>
      <c r="B382" s="20"/>
      <c r="C382" s="20"/>
      <c r="D382" s="20"/>
      <c r="E382" s="20"/>
      <c r="F382" s="20"/>
      <c r="G382" s="20"/>
      <c r="H382" s="20"/>
      <c r="I382" s="20"/>
      <c r="J382" s="20"/>
      <c r="K382" s="20"/>
      <c r="L382" s="20"/>
      <c r="M382" s="20"/>
      <c r="N382" s="20"/>
      <c r="O382" s="20"/>
      <c r="P382" s="20"/>
      <c r="Q382" s="162"/>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row>
    <row r="383" spans="1:44" x14ac:dyDescent="0.25">
      <c r="A383" s="20"/>
      <c r="B383" s="20"/>
      <c r="C383" s="20"/>
      <c r="D383" s="20"/>
      <c r="E383" s="20"/>
      <c r="F383" s="20"/>
      <c r="G383" s="20"/>
      <c r="H383" s="20"/>
      <c r="I383" s="20"/>
      <c r="J383" s="20"/>
      <c r="K383" s="20"/>
      <c r="L383" s="20"/>
      <c r="M383" s="20"/>
      <c r="N383" s="20"/>
      <c r="O383" s="20"/>
      <c r="P383" s="20"/>
      <c r="Q383" s="162"/>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row>
    <row r="384" spans="1:44" x14ac:dyDescent="0.25">
      <c r="A384" s="20"/>
      <c r="B384" s="20"/>
      <c r="C384" s="20"/>
      <c r="D384" s="20"/>
      <c r="E384" s="20"/>
      <c r="F384" s="20"/>
      <c r="G384" s="20"/>
      <c r="H384" s="20"/>
      <c r="I384" s="20"/>
      <c r="J384" s="20"/>
      <c r="K384" s="20"/>
      <c r="L384" s="20"/>
      <c r="M384" s="20"/>
      <c r="N384" s="20"/>
      <c r="O384" s="20"/>
      <c r="P384" s="20"/>
      <c r="Q384" s="162"/>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row>
    <row r="385" spans="1:44" x14ac:dyDescent="0.25">
      <c r="A385" s="20"/>
      <c r="B385" s="20"/>
      <c r="C385" s="20"/>
      <c r="D385" s="20"/>
      <c r="E385" s="20"/>
      <c r="F385" s="20"/>
      <c r="G385" s="20"/>
      <c r="H385" s="20"/>
      <c r="I385" s="20"/>
      <c r="J385" s="20"/>
      <c r="K385" s="20"/>
      <c r="L385" s="20"/>
      <c r="M385" s="20"/>
      <c r="N385" s="20"/>
      <c r="O385" s="20"/>
      <c r="P385" s="20"/>
      <c r="Q385" s="162"/>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row>
    <row r="386" spans="1:44" x14ac:dyDescent="0.25">
      <c r="A386" s="20"/>
      <c r="B386" s="20"/>
      <c r="C386" s="20"/>
      <c r="D386" s="20"/>
      <c r="E386" s="20"/>
      <c r="F386" s="20"/>
      <c r="G386" s="20"/>
      <c r="H386" s="20"/>
      <c r="I386" s="20"/>
      <c r="J386" s="20"/>
      <c r="K386" s="20"/>
      <c r="L386" s="20"/>
      <c r="M386" s="20"/>
      <c r="N386" s="20"/>
      <c r="O386" s="20"/>
      <c r="P386" s="20"/>
      <c r="Q386" s="162"/>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row>
    <row r="387" spans="1:44" x14ac:dyDescent="0.25">
      <c r="A387" s="20"/>
      <c r="B387" s="20"/>
      <c r="C387" s="20"/>
      <c r="D387" s="20"/>
      <c r="E387" s="20"/>
      <c r="F387" s="20"/>
      <c r="G387" s="20"/>
      <c r="H387" s="20"/>
      <c r="I387" s="20"/>
      <c r="J387" s="20"/>
      <c r="K387" s="20"/>
      <c r="L387" s="20"/>
      <c r="M387" s="20"/>
      <c r="N387" s="20"/>
      <c r="O387" s="20"/>
      <c r="P387" s="20"/>
      <c r="Q387" s="162"/>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row>
    <row r="388" spans="1:44" x14ac:dyDescent="0.25">
      <c r="A388" s="20"/>
      <c r="B388" s="20"/>
      <c r="C388" s="20"/>
      <c r="D388" s="20"/>
      <c r="E388" s="20"/>
      <c r="F388" s="20"/>
      <c r="G388" s="20"/>
      <c r="H388" s="20"/>
      <c r="I388" s="20"/>
      <c r="J388" s="20"/>
      <c r="K388" s="20"/>
      <c r="L388" s="20"/>
      <c r="M388" s="20"/>
      <c r="N388" s="20"/>
      <c r="O388" s="20"/>
      <c r="P388" s="20"/>
      <c r="Q388" s="162"/>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row>
    <row r="389" spans="1:44" x14ac:dyDescent="0.25">
      <c r="A389" s="20"/>
      <c r="B389" s="20"/>
      <c r="C389" s="20"/>
      <c r="D389" s="20"/>
      <c r="E389" s="20"/>
      <c r="F389" s="20"/>
      <c r="G389" s="20"/>
      <c r="H389" s="20"/>
      <c r="I389" s="20"/>
      <c r="J389" s="20"/>
      <c r="K389" s="20"/>
      <c r="L389" s="20"/>
      <c r="M389" s="20"/>
      <c r="N389" s="20"/>
      <c r="O389" s="20"/>
      <c r="P389" s="20"/>
      <c r="Q389" s="162"/>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row>
    <row r="390" spans="1:44" x14ac:dyDescent="0.25">
      <c r="A390" s="20"/>
      <c r="B390" s="20"/>
      <c r="C390" s="20"/>
      <c r="D390" s="20"/>
      <c r="E390" s="20"/>
      <c r="F390" s="20"/>
      <c r="G390" s="20"/>
      <c r="H390" s="20"/>
      <c r="I390" s="20"/>
      <c r="J390" s="20"/>
      <c r="K390" s="20"/>
      <c r="L390" s="20"/>
      <c r="M390" s="20"/>
      <c r="N390" s="20"/>
      <c r="O390" s="20"/>
      <c r="P390" s="20"/>
      <c r="Q390" s="162"/>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row>
    <row r="391" spans="1:44" x14ac:dyDescent="0.25">
      <c r="A391" s="20"/>
      <c r="B391" s="20"/>
      <c r="C391" s="20"/>
      <c r="D391" s="20"/>
      <c r="E391" s="20"/>
      <c r="F391" s="20"/>
      <c r="G391" s="20"/>
      <c r="H391" s="20"/>
      <c r="I391" s="20"/>
      <c r="J391" s="20"/>
      <c r="K391" s="20"/>
      <c r="L391" s="20"/>
      <c r="M391" s="20"/>
      <c r="N391" s="20"/>
      <c r="O391" s="20"/>
      <c r="P391" s="20"/>
      <c r="Q391" s="162"/>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row>
    <row r="392" spans="1:44" x14ac:dyDescent="0.25">
      <c r="A392" s="20"/>
      <c r="B392" s="20"/>
      <c r="C392" s="20"/>
      <c r="D392" s="20"/>
      <c r="E392" s="20"/>
      <c r="F392" s="20"/>
      <c r="G392" s="20"/>
      <c r="H392" s="20"/>
      <c r="I392" s="20"/>
      <c r="J392" s="20"/>
      <c r="K392" s="20"/>
      <c r="L392" s="20"/>
      <c r="M392" s="20"/>
      <c r="N392" s="20"/>
      <c r="O392" s="20"/>
      <c r="P392" s="20"/>
      <c r="Q392" s="162"/>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row>
    <row r="393" spans="1:44" x14ac:dyDescent="0.25">
      <c r="A393" s="20"/>
      <c r="B393" s="20"/>
      <c r="C393" s="20"/>
      <c r="D393" s="20"/>
      <c r="E393" s="20"/>
      <c r="F393" s="20"/>
      <c r="G393" s="20"/>
      <c r="H393" s="20"/>
      <c r="I393" s="20"/>
      <c r="J393" s="20"/>
      <c r="K393" s="20"/>
      <c r="L393" s="20"/>
      <c r="M393" s="20"/>
      <c r="N393" s="20"/>
      <c r="O393" s="20"/>
      <c r="P393" s="20"/>
      <c r="Q393" s="162"/>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row>
    <row r="394" spans="1:44" x14ac:dyDescent="0.25">
      <c r="A394" s="20"/>
      <c r="B394" s="20"/>
      <c r="C394" s="20"/>
      <c r="D394" s="20"/>
      <c r="E394" s="20"/>
      <c r="F394" s="20"/>
      <c r="G394" s="20"/>
      <c r="H394" s="20"/>
      <c r="I394" s="20"/>
      <c r="J394" s="20"/>
      <c r="K394" s="20"/>
      <c r="L394" s="20"/>
      <c r="M394" s="20"/>
      <c r="N394" s="20"/>
      <c r="O394" s="20"/>
      <c r="P394" s="20"/>
      <c r="Q394" s="162"/>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row>
    <row r="395" spans="1:44" x14ac:dyDescent="0.25">
      <c r="A395" s="20"/>
      <c r="B395" s="20"/>
      <c r="C395" s="20"/>
      <c r="D395" s="20"/>
      <c r="E395" s="20"/>
      <c r="F395" s="20"/>
      <c r="G395" s="20"/>
      <c r="H395" s="20"/>
      <c r="I395" s="20"/>
      <c r="J395" s="20"/>
      <c r="K395" s="20"/>
      <c r="L395" s="20"/>
      <c r="M395" s="20"/>
      <c r="N395" s="20"/>
      <c r="O395" s="20"/>
      <c r="P395" s="20"/>
      <c r="Q395" s="162"/>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row>
    <row r="396" spans="1:44" x14ac:dyDescent="0.25">
      <c r="A396" s="20"/>
      <c r="B396" s="20"/>
      <c r="C396" s="20"/>
      <c r="D396" s="20"/>
      <c r="E396" s="20"/>
      <c r="F396" s="20"/>
      <c r="G396" s="20"/>
      <c r="H396" s="20"/>
      <c r="I396" s="20"/>
      <c r="J396" s="20"/>
      <c r="K396" s="20"/>
      <c r="L396" s="20"/>
      <c r="M396" s="20"/>
      <c r="N396" s="20"/>
      <c r="O396" s="20"/>
      <c r="P396" s="20"/>
      <c r="Q396" s="162"/>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row>
    <row r="397" spans="1:44" x14ac:dyDescent="0.25">
      <c r="A397" s="20"/>
      <c r="B397" s="20"/>
      <c r="C397" s="20"/>
      <c r="D397" s="20"/>
      <c r="E397" s="20"/>
      <c r="F397" s="20"/>
      <c r="G397" s="20"/>
      <c r="H397" s="20"/>
      <c r="I397" s="20"/>
      <c r="J397" s="20"/>
      <c r="K397" s="20"/>
      <c r="L397" s="20"/>
      <c r="M397" s="20"/>
      <c r="N397" s="20"/>
      <c r="O397" s="20"/>
      <c r="P397" s="20"/>
      <c r="Q397" s="162"/>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row>
    <row r="398" spans="1:44" x14ac:dyDescent="0.25">
      <c r="A398" s="20"/>
      <c r="B398" s="20"/>
      <c r="C398" s="20"/>
      <c r="D398" s="20"/>
      <c r="E398" s="20"/>
      <c r="F398" s="20"/>
      <c r="G398" s="20"/>
      <c r="H398" s="20"/>
      <c r="I398" s="20"/>
      <c r="J398" s="20"/>
      <c r="K398" s="20"/>
      <c r="L398" s="20"/>
      <c r="M398" s="20"/>
      <c r="N398" s="20"/>
      <c r="O398" s="20"/>
      <c r="P398" s="20"/>
      <c r="Q398" s="162"/>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row>
    <row r="399" spans="1:44" x14ac:dyDescent="0.25">
      <c r="A399" s="20"/>
      <c r="B399" s="20"/>
      <c r="C399" s="20"/>
      <c r="D399" s="20"/>
      <c r="E399" s="20"/>
      <c r="F399" s="20"/>
      <c r="G399" s="20"/>
      <c r="H399" s="20"/>
      <c r="I399" s="20"/>
      <c r="J399" s="20"/>
      <c r="K399" s="20"/>
      <c r="L399" s="20"/>
      <c r="M399" s="20"/>
      <c r="N399" s="20"/>
      <c r="O399" s="20"/>
      <c r="P399" s="20"/>
      <c r="Q399" s="162"/>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row>
    <row r="400" spans="1:44" x14ac:dyDescent="0.25">
      <c r="A400" s="20"/>
      <c r="B400" s="20"/>
      <c r="C400" s="20"/>
      <c r="D400" s="20"/>
      <c r="E400" s="20"/>
      <c r="F400" s="20"/>
      <c r="G400" s="20"/>
      <c r="H400" s="20"/>
      <c r="I400" s="20"/>
      <c r="J400" s="20"/>
      <c r="K400" s="20"/>
      <c r="L400" s="20"/>
      <c r="M400" s="20"/>
      <c r="N400" s="20"/>
      <c r="O400" s="20"/>
      <c r="P400" s="20"/>
      <c r="Q400" s="162"/>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row>
  </sheetData>
  <sheetProtection algorithmName="SHA-512" hashValue="VooOFVb2zwHRgA611cG09LtFnOGA+kdmRLdHjCbbb65eHZSOREKsubaondxK6xtJeHUuJ59BCApoPMwM9KyT6w==" saltValue="n2uCT8z7Rk/oiktNP/nCUw==" spinCount="100000" sheet="1" selectLockedCells="1" sort="0"/>
  <mergeCells count="619">
    <mergeCell ref="B6:C6"/>
    <mergeCell ref="B7:C7"/>
    <mergeCell ref="B8:C8"/>
    <mergeCell ref="B140:C140"/>
    <mergeCell ref="B141:C141"/>
    <mergeCell ref="B142:C142"/>
    <mergeCell ref="B143:C143"/>
    <mergeCell ref="B131:C131"/>
    <mergeCell ref="B132:C132"/>
    <mergeCell ref="B133:C133"/>
    <mergeCell ref="B134:C134"/>
    <mergeCell ref="B135:C135"/>
    <mergeCell ref="B136:C136"/>
    <mergeCell ref="B137:C137"/>
    <mergeCell ref="B138:C138"/>
    <mergeCell ref="B139:C139"/>
    <mergeCell ref="C12:G12"/>
    <mergeCell ref="F96:G96"/>
    <mergeCell ref="D99:E99"/>
    <mergeCell ref="F99:G99"/>
    <mergeCell ref="B97:C97"/>
    <mergeCell ref="B98:C98"/>
    <mergeCell ref="B99:C99"/>
    <mergeCell ref="B100:C100"/>
    <mergeCell ref="F142:G142"/>
    <mergeCell ref="F143:G143"/>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F131:G131"/>
    <mergeCell ref="F132:G132"/>
    <mergeCell ref="F133:G133"/>
    <mergeCell ref="F134:G134"/>
    <mergeCell ref="F135:G135"/>
    <mergeCell ref="F136:G136"/>
    <mergeCell ref="F137:G137"/>
    <mergeCell ref="F138:G138"/>
    <mergeCell ref="F139:G139"/>
    <mergeCell ref="I135:AE135"/>
    <mergeCell ref="I136:AE136"/>
    <mergeCell ref="I137:AE137"/>
    <mergeCell ref="I138:AE138"/>
    <mergeCell ref="I139:AE139"/>
    <mergeCell ref="I140:AE140"/>
    <mergeCell ref="I141:AE141"/>
    <mergeCell ref="F140:G140"/>
    <mergeCell ref="F141:G141"/>
    <mergeCell ref="I142:AE142"/>
    <mergeCell ref="I143:AE143"/>
    <mergeCell ref="H7:J7"/>
    <mergeCell ref="N7:O7"/>
    <mergeCell ref="R7:T7"/>
    <mergeCell ref="H8:J8"/>
    <mergeCell ref="N8:O8"/>
    <mergeCell ref="R8:T8"/>
    <mergeCell ref="C1:X1"/>
    <mergeCell ref="B2:G2"/>
    <mergeCell ref="I4:J4"/>
    <mergeCell ref="K4:Z4"/>
    <mergeCell ref="H6:J6"/>
    <mergeCell ref="N6:O6"/>
    <mergeCell ref="R6:T6"/>
    <mergeCell ref="H9:J9"/>
    <mergeCell ref="N9:O9"/>
    <mergeCell ref="R9:T9"/>
    <mergeCell ref="H10:J10"/>
    <mergeCell ref="B11:G11"/>
    <mergeCell ref="H12:I12"/>
    <mergeCell ref="L12:M12"/>
    <mergeCell ref="N12:O12"/>
    <mergeCell ref="T12:W12"/>
    <mergeCell ref="H13:I13"/>
    <mergeCell ref="L13:M13"/>
    <mergeCell ref="N13:O13"/>
    <mergeCell ref="T13:W13"/>
    <mergeCell ref="H14:I14"/>
    <mergeCell ref="L14:M14"/>
    <mergeCell ref="N14:O14"/>
    <mergeCell ref="T14:W14"/>
    <mergeCell ref="C13:G13"/>
    <mergeCell ref="C14:G14"/>
    <mergeCell ref="H15:I15"/>
    <mergeCell ref="L15:M15"/>
    <mergeCell ref="N15:O15"/>
    <mergeCell ref="T15:W15"/>
    <mergeCell ref="H16:I16"/>
    <mergeCell ref="L16:M16"/>
    <mergeCell ref="N16:O16"/>
    <mergeCell ref="T16:W16"/>
    <mergeCell ref="C15:G15"/>
    <mergeCell ref="C16:G16"/>
    <mergeCell ref="H17:I17"/>
    <mergeCell ref="L17:M17"/>
    <mergeCell ref="N17:O17"/>
    <mergeCell ref="T17:W17"/>
    <mergeCell ref="H18:I18"/>
    <mergeCell ref="L18:M18"/>
    <mergeCell ref="N18:O18"/>
    <mergeCell ref="T18:W18"/>
    <mergeCell ref="C17:G17"/>
    <mergeCell ref="C18:G18"/>
    <mergeCell ref="H19:I19"/>
    <mergeCell ref="L19:M19"/>
    <mergeCell ref="N19:O19"/>
    <mergeCell ref="T19:W19"/>
    <mergeCell ref="H20:I20"/>
    <mergeCell ref="L20:M20"/>
    <mergeCell ref="N20:O20"/>
    <mergeCell ref="T20:W20"/>
    <mergeCell ref="C19:G19"/>
    <mergeCell ref="C20:G20"/>
    <mergeCell ref="H21:I21"/>
    <mergeCell ref="L21:M21"/>
    <mergeCell ref="N21:O21"/>
    <mergeCell ref="T21:W21"/>
    <mergeCell ref="H22:I22"/>
    <mergeCell ref="L22:M22"/>
    <mergeCell ref="N22:O22"/>
    <mergeCell ref="T22:W22"/>
    <mergeCell ref="C21:G21"/>
    <mergeCell ref="C22:G22"/>
    <mergeCell ref="H23:I23"/>
    <mergeCell ref="L23:M23"/>
    <mergeCell ref="N23:O23"/>
    <mergeCell ref="T23:W23"/>
    <mergeCell ref="H24:I24"/>
    <mergeCell ref="L24:M24"/>
    <mergeCell ref="N24:O24"/>
    <mergeCell ref="T24:W24"/>
    <mergeCell ref="C23:G23"/>
    <mergeCell ref="C24:G24"/>
    <mergeCell ref="H25:I25"/>
    <mergeCell ref="L25:M25"/>
    <mergeCell ref="N25:O25"/>
    <mergeCell ref="T25:W25"/>
    <mergeCell ref="H26:I26"/>
    <mergeCell ref="L26:M26"/>
    <mergeCell ref="N26:O26"/>
    <mergeCell ref="T26:W26"/>
    <mergeCell ref="C25:G25"/>
    <mergeCell ref="C26:G26"/>
    <mergeCell ref="H27:I27"/>
    <mergeCell ref="L27:M27"/>
    <mergeCell ref="N27:O27"/>
    <mergeCell ref="T27:W27"/>
    <mergeCell ref="H28:I28"/>
    <mergeCell ref="L28:M28"/>
    <mergeCell ref="N28:O28"/>
    <mergeCell ref="T28:W28"/>
    <mergeCell ref="C27:G27"/>
    <mergeCell ref="C28:G28"/>
    <mergeCell ref="H29:I29"/>
    <mergeCell ref="L29:M29"/>
    <mergeCell ref="N29:O29"/>
    <mergeCell ref="T29:W29"/>
    <mergeCell ref="H30:I30"/>
    <mergeCell ref="L30:M30"/>
    <mergeCell ref="N30:O30"/>
    <mergeCell ref="T30:W30"/>
    <mergeCell ref="C29:G29"/>
    <mergeCell ref="C30:G30"/>
    <mergeCell ref="H31:I31"/>
    <mergeCell ref="L31:M31"/>
    <mergeCell ref="N31:O31"/>
    <mergeCell ref="T31:W31"/>
    <mergeCell ref="H32:I32"/>
    <mergeCell ref="L32:M32"/>
    <mergeCell ref="N32:O32"/>
    <mergeCell ref="T32:W32"/>
    <mergeCell ref="C31:G31"/>
    <mergeCell ref="C32:G32"/>
    <mergeCell ref="H33:I33"/>
    <mergeCell ref="L33:M33"/>
    <mergeCell ref="N33:O33"/>
    <mergeCell ref="T33:W33"/>
    <mergeCell ref="H34:I34"/>
    <mergeCell ref="L34:M34"/>
    <mergeCell ref="N34:O34"/>
    <mergeCell ref="T34:W34"/>
    <mergeCell ref="C33:G33"/>
    <mergeCell ref="C34:G34"/>
    <mergeCell ref="H35:I35"/>
    <mergeCell ref="L35:M35"/>
    <mergeCell ref="N35:O35"/>
    <mergeCell ref="T35:W35"/>
    <mergeCell ref="H36:I36"/>
    <mergeCell ref="L36:M36"/>
    <mergeCell ref="N36:O36"/>
    <mergeCell ref="T36:W36"/>
    <mergeCell ref="C35:G35"/>
    <mergeCell ref="C36:G36"/>
    <mergeCell ref="H37:I37"/>
    <mergeCell ref="L37:M37"/>
    <mergeCell ref="N37:O37"/>
    <mergeCell ref="T37:W37"/>
    <mergeCell ref="H38:I38"/>
    <mergeCell ref="L38:M38"/>
    <mergeCell ref="N38:O38"/>
    <mergeCell ref="T38:W38"/>
    <mergeCell ref="C37:G37"/>
    <mergeCell ref="C38:G38"/>
    <mergeCell ref="H39:I39"/>
    <mergeCell ref="L39:M39"/>
    <mergeCell ref="N39:O39"/>
    <mergeCell ref="T39:W39"/>
    <mergeCell ref="H40:I40"/>
    <mergeCell ref="L40:M40"/>
    <mergeCell ref="N40:O40"/>
    <mergeCell ref="T40:W40"/>
    <mergeCell ref="C39:G39"/>
    <mergeCell ref="C40:G40"/>
    <mergeCell ref="H41:I41"/>
    <mergeCell ref="L41:M41"/>
    <mergeCell ref="N41:O41"/>
    <mergeCell ref="T41:W41"/>
    <mergeCell ref="H42:I42"/>
    <mergeCell ref="L42:M42"/>
    <mergeCell ref="N42:O42"/>
    <mergeCell ref="T42:W42"/>
    <mergeCell ref="C41:G41"/>
    <mergeCell ref="C42:G42"/>
    <mergeCell ref="H43:I43"/>
    <mergeCell ref="L43:M43"/>
    <mergeCell ref="N43:O43"/>
    <mergeCell ref="T43:W43"/>
    <mergeCell ref="H44:I44"/>
    <mergeCell ref="L44:M44"/>
    <mergeCell ref="N44:O44"/>
    <mergeCell ref="T44:W44"/>
    <mergeCell ref="C43:G43"/>
    <mergeCell ref="C44:G44"/>
    <mergeCell ref="H45:I45"/>
    <mergeCell ref="L45:M45"/>
    <mergeCell ref="N45:O45"/>
    <mergeCell ref="T45:W45"/>
    <mergeCell ref="H46:I46"/>
    <mergeCell ref="L46:M46"/>
    <mergeCell ref="N46:O46"/>
    <mergeCell ref="T46:W46"/>
    <mergeCell ref="C45:G45"/>
    <mergeCell ref="C46:G46"/>
    <mergeCell ref="H47:I47"/>
    <mergeCell ref="L47:M47"/>
    <mergeCell ref="N47:O47"/>
    <mergeCell ref="T47:W47"/>
    <mergeCell ref="H48:I48"/>
    <mergeCell ref="L48:M48"/>
    <mergeCell ref="N48:O48"/>
    <mergeCell ref="T48:W48"/>
    <mergeCell ref="C47:G47"/>
    <mergeCell ref="C48:G48"/>
    <mergeCell ref="H49:I49"/>
    <mergeCell ref="L49:M49"/>
    <mergeCell ref="N49:O49"/>
    <mergeCell ref="T49:W49"/>
    <mergeCell ref="H50:I50"/>
    <mergeCell ref="L50:M50"/>
    <mergeCell ref="N50:O50"/>
    <mergeCell ref="T50:W50"/>
    <mergeCell ref="C49:G49"/>
    <mergeCell ref="C50:G50"/>
    <mergeCell ref="H51:I51"/>
    <mergeCell ref="L51:M51"/>
    <mergeCell ref="N51:O51"/>
    <mergeCell ref="T51:W51"/>
    <mergeCell ref="H52:I52"/>
    <mergeCell ref="L52:M52"/>
    <mergeCell ref="N52:O52"/>
    <mergeCell ref="T52:W52"/>
    <mergeCell ref="C51:G51"/>
    <mergeCell ref="C52:G52"/>
    <mergeCell ref="H53:I53"/>
    <mergeCell ref="L53:M53"/>
    <mergeCell ref="N53:O53"/>
    <mergeCell ref="T53:W53"/>
    <mergeCell ref="H54:I54"/>
    <mergeCell ref="L54:M54"/>
    <mergeCell ref="N54:O54"/>
    <mergeCell ref="T54:W54"/>
    <mergeCell ref="C53:G53"/>
    <mergeCell ref="C54:G54"/>
    <mergeCell ref="H55:I55"/>
    <mergeCell ref="L55:M55"/>
    <mergeCell ref="N55:O55"/>
    <mergeCell ref="T55:W55"/>
    <mergeCell ref="H56:I56"/>
    <mergeCell ref="L56:M56"/>
    <mergeCell ref="N56:O56"/>
    <mergeCell ref="T56:W56"/>
    <mergeCell ref="C55:G55"/>
    <mergeCell ref="C56:G56"/>
    <mergeCell ref="H57:I57"/>
    <mergeCell ref="L57:M57"/>
    <mergeCell ref="N57:O57"/>
    <mergeCell ref="T57:W57"/>
    <mergeCell ref="H58:I58"/>
    <mergeCell ref="L58:M58"/>
    <mergeCell ref="N58:O58"/>
    <mergeCell ref="T58:W58"/>
    <mergeCell ref="C57:G57"/>
    <mergeCell ref="C58:G58"/>
    <mergeCell ref="H59:I59"/>
    <mergeCell ref="L59:M59"/>
    <mergeCell ref="N59:O59"/>
    <mergeCell ref="T59:W59"/>
    <mergeCell ref="H60:I60"/>
    <mergeCell ref="L60:M60"/>
    <mergeCell ref="N60:O60"/>
    <mergeCell ref="T60:W60"/>
    <mergeCell ref="C59:G59"/>
    <mergeCell ref="C60:G60"/>
    <mergeCell ref="H61:I61"/>
    <mergeCell ref="L61:M61"/>
    <mergeCell ref="N61:O61"/>
    <mergeCell ref="T61:W61"/>
    <mergeCell ref="H62:I62"/>
    <mergeCell ref="L62:M62"/>
    <mergeCell ref="N62:O62"/>
    <mergeCell ref="T62:W62"/>
    <mergeCell ref="C61:G61"/>
    <mergeCell ref="C62:G62"/>
    <mergeCell ref="H63:I63"/>
    <mergeCell ref="L63:M63"/>
    <mergeCell ref="N63:O63"/>
    <mergeCell ref="T63:W63"/>
    <mergeCell ref="H64:I64"/>
    <mergeCell ref="L64:M64"/>
    <mergeCell ref="N64:O64"/>
    <mergeCell ref="T64:W64"/>
    <mergeCell ref="C63:G63"/>
    <mergeCell ref="C64:G64"/>
    <mergeCell ref="H65:I65"/>
    <mergeCell ref="L65:M65"/>
    <mergeCell ref="N65:O65"/>
    <mergeCell ref="T65:W65"/>
    <mergeCell ref="H66:I66"/>
    <mergeCell ref="L66:M66"/>
    <mergeCell ref="N66:O66"/>
    <mergeCell ref="T66:W66"/>
    <mergeCell ref="C65:G65"/>
    <mergeCell ref="C66:G66"/>
    <mergeCell ref="H67:I67"/>
    <mergeCell ref="L67:M67"/>
    <mergeCell ref="N67:O67"/>
    <mergeCell ref="T67:W67"/>
    <mergeCell ref="H68:I68"/>
    <mergeCell ref="L68:M68"/>
    <mergeCell ref="N68:O68"/>
    <mergeCell ref="T68:W68"/>
    <mergeCell ref="C67:G67"/>
    <mergeCell ref="C68:G68"/>
    <mergeCell ref="H69:I69"/>
    <mergeCell ref="L69:M69"/>
    <mergeCell ref="N69:O69"/>
    <mergeCell ref="T69:W69"/>
    <mergeCell ref="H70:I70"/>
    <mergeCell ref="L70:M70"/>
    <mergeCell ref="N70:O70"/>
    <mergeCell ref="T70:W70"/>
    <mergeCell ref="C69:G69"/>
    <mergeCell ref="C70:G70"/>
    <mergeCell ref="H71:I71"/>
    <mergeCell ref="L71:M71"/>
    <mergeCell ref="N71:O71"/>
    <mergeCell ref="T71:W71"/>
    <mergeCell ref="H72:I72"/>
    <mergeCell ref="L72:M72"/>
    <mergeCell ref="N72:O72"/>
    <mergeCell ref="T72:W72"/>
    <mergeCell ref="C71:G71"/>
    <mergeCell ref="C72:G72"/>
    <mergeCell ref="H73:I73"/>
    <mergeCell ref="L73:M73"/>
    <mergeCell ref="N73:O73"/>
    <mergeCell ref="T73:W73"/>
    <mergeCell ref="H74:I74"/>
    <mergeCell ref="L74:M74"/>
    <mergeCell ref="N74:O74"/>
    <mergeCell ref="T74:W74"/>
    <mergeCell ref="C73:G73"/>
    <mergeCell ref="C74:G74"/>
    <mergeCell ref="H75:I75"/>
    <mergeCell ref="L75:M75"/>
    <mergeCell ref="N75:O75"/>
    <mergeCell ref="T75:W75"/>
    <mergeCell ref="H76:I76"/>
    <mergeCell ref="L76:M76"/>
    <mergeCell ref="N76:O76"/>
    <mergeCell ref="T76:W76"/>
    <mergeCell ref="C75:G75"/>
    <mergeCell ref="C76:G76"/>
    <mergeCell ref="H77:I77"/>
    <mergeCell ref="L77:M77"/>
    <mergeCell ref="N77:O77"/>
    <mergeCell ref="T77:W77"/>
    <mergeCell ref="H78:I78"/>
    <mergeCell ref="L78:M78"/>
    <mergeCell ref="N78:O78"/>
    <mergeCell ref="T78:W78"/>
    <mergeCell ref="C77:G77"/>
    <mergeCell ref="C78:G78"/>
    <mergeCell ref="H79:I79"/>
    <mergeCell ref="L79:M79"/>
    <mergeCell ref="N79:O79"/>
    <mergeCell ref="T79:W79"/>
    <mergeCell ref="H80:I80"/>
    <mergeCell ref="L80:M80"/>
    <mergeCell ref="N80:O80"/>
    <mergeCell ref="T80:W80"/>
    <mergeCell ref="C79:G79"/>
    <mergeCell ref="C80:G80"/>
    <mergeCell ref="H81:I81"/>
    <mergeCell ref="L81:M81"/>
    <mergeCell ref="N81:O81"/>
    <mergeCell ref="T81:W81"/>
    <mergeCell ref="H82:I82"/>
    <mergeCell ref="L82:M82"/>
    <mergeCell ref="N82:O82"/>
    <mergeCell ref="T82:W82"/>
    <mergeCell ref="C81:G81"/>
    <mergeCell ref="C82:G82"/>
    <mergeCell ref="H83:I83"/>
    <mergeCell ref="L83:M83"/>
    <mergeCell ref="N83:O83"/>
    <mergeCell ref="T83:W83"/>
    <mergeCell ref="H84:I84"/>
    <mergeCell ref="L84:M84"/>
    <mergeCell ref="N84:O84"/>
    <mergeCell ref="T84:W84"/>
    <mergeCell ref="C83:G83"/>
    <mergeCell ref="C84:G84"/>
    <mergeCell ref="H85:I85"/>
    <mergeCell ref="L85:M85"/>
    <mergeCell ref="N85:O85"/>
    <mergeCell ref="T85:W85"/>
    <mergeCell ref="H86:I86"/>
    <mergeCell ref="L86:M86"/>
    <mergeCell ref="N86:O86"/>
    <mergeCell ref="T86:W86"/>
    <mergeCell ref="C85:G85"/>
    <mergeCell ref="C86:G86"/>
    <mergeCell ref="H87:I87"/>
    <mergeCell ref="L87:M87"/>
    <mergeCell ref="N87:O87"/>
    <mergeCell ref="T87:W87"/>
    <mergeCell ref="H88:I88"/>
    <mergeCell ref="L88:M88"/>
    <mergeCell ref="N88:O88"/>
    <mergeCell ref="T88:W88"/>
    <mergeCell ref="C87:G87"/>
    <mergeCell ref="C88:G88"/>
    <mergeCell ref="I96:AE96"/>
    <mergeCell ref="F91:G91"/>
    <mergeCell ref="D93:E93"/>
    <mergeCell ref="F93:G93"/>
    <mergeCell ref="I93:AE93"/>
    <mergeCell ref="D94:E94"/>
    <mergeCell ref="F94:G94"/>
    <mergeCell ref="I94:AE94"/>
    <mergeCell ref="B93:C93"/>
    <mergeCell ref="B94:C94"/>
    <mergeCell ref="B95:C95"/>
    <mergeCell ref="B96:C96"/>
    <mergeCell ref="D95:E95"/>
    <mergeCell ref="F95:G95"/>
    <mergeCell ref="I95:AE95"/>
    <mergeCell ref="D96:E96"/>
    <mergeCell ref="I99:AE99"/>
    <mergeCell ref="D100:E100"/>
    <mergeCell ref="F100:G100"/>
    <mergeCell ref="I100:AE100"/>
    <mergeCell ref="D97:E97"/>
    <mergeCell ref="F97:G97"/>
    <mergeCell ref="I97:AE97"/>
    <mergeCell ref="D98:E98"/>
    <mergeCell ref="F98:G98"/>
    <mergeCell ref="I98:AE98"/>
    <mergeCell ref="B107:C107"/>
    <mergeCell ref="B108:C108"/>
    <mergeCell ref="D103:E103"/>
    <mergeCell ref="F103:G103"/>
    <mergeCell ref="I103:AE103"/>
    <mergeCell ref="D104:E104"/>
    <mergeCell ref="F104:G104"/>
    <mergeCell ref="I104:AE104"/>
    <mergeCell ref="D101:E101"/>
    <mergeCell ref="F101:G101"/>
    <mergeCell ref="I101:AE101"/>
    <mergeCell ref="D102:E102"/>
    <mergeCell ref="F102:G102"/>
    <mergeCell ref="I102:AE102"/>
    <mergeCell ref="D109:E109"/>
    <mergeCell ref="F109:G109"/>
    <mergeCell ref="I109:AE109"/>
    <mergeCell ref="D110:E110"/>
    <mergeCell ref="F110:G110"/>
    <mergeCell ref="I110:AE110"/>
    <mergeCell ref="B101:C101"/>
    <mergeCell ref="B102:C102"/>
    <mergeCell ref="B103:C103"/>
    <mergeCell ref="B104:C104"/>
    <mergeCell ref="D107:E107"/>
    <mergeCell ref="F107:G107"/>
    <mergeCell ref="I107:AE107"/>
    <mergeCell ref="D108:E108"/>
    <mergeCell ref="F108:G108"/>
    <mergeCell ref="I108:AE108"/>
    <mergeCell ref="D105:E105"/>
    <mergeCell ref="F105:G105"/>
    <mergeCell ref="I105:AE105"/>
    <mergeCell ref="D106:E106"/>
    <mergeCell ref="F106:G106"/>
    <mergeCell ref="I106:AE106"/>
    <mergeCell ref="B105:C105"/>
    <mergeCell ref="B106:C106"/>
    <mergeCell ref="B113:C113"/>
    <mergeCell ref="B114:C114"/>
    <mergeCell ref="B115:C115"/>
    <mergeCell ref="B116:C116"/>
    <mergeCell ref="D111:E111"/>
    <mergeCell ref="F111:G111"/>
    <mergeCell ref="I111:AE111"/>
    <mergeCell ref="D112:E112"/>
    <mergeCell ref="F112:G112"/>
    <mergeCell ref="I112:AE112"/>
    <mergeCell ref="F120:G120"/>
    <mergeCell ref="I120:AE120"/>
    <mergeCell ref="D117:E117"/>
    <mergeCell ref="F117:G117"/>
    <mergeCell ref="I117:AE117"/>
    <mergeCell ref="D118:E118"/>
    <mergeCell ref="F118:G118"/>
    <mergeCell ref="I118:AE118"/>
    <mergeCell ref="B109:C109"/>
    <mergeCell ref="B110:C110"/>
    <mergeCell ref="B111:C111"/>
    <mergeCell ref="B112:C112"/>
    <mergeCell ref="D115:E115"/>
    <mergeCell ref="F115:G115"/>
    <mergeCell ref="I115:AE115"/>
    <mergeCell ref="D116:E116"/>
    <mergeCell ref="F116:G116"/>
    <mergeCell ref="I116:AE116"/>
    <mergeCell ref="D113:E113"/>
    <mergeCell ref="F113:G113"/>
    <mergeCell ref="I113:AE113"/>
    <mergeCell ref="D114:E114"/>
    <mergeCell ref="F114:G114"/>
    <mergeCell ref="I114:AE114"/>
    <mergeCell ref="B117:C117"/>
    <mergeCell ref="B118:C118"/>
    <mergeCell ref="B119:C119"/>
    <mergeCell ref="B120:C120"/>
    <mergeCell ref="D123:E123"/>
    <mergeCell ref="F123:G123"/>
    <mergeCell ref="I123:AE123"/>
    <mergeCell ref="D124:E124"/>
    <mergeCell ref="F124:G124"/>
    <mergeCell ref="I124:AE124"/>
    <mergeCell ref="D121:E121"/>
    <mergeCell ref="F121:G121"/>
    <mergeCell ref="I121:AE121"/>
    <mergeCell ref="D122:E122"/>
    <mergeCell ref="F122:G122"/>
    <mergeCell ref="I122:AE122"/>
    <mergeCell ref="B121:C121"/>
    <mergeCell ref="B122:C122"/>
    <mergeCell ref="B123:C123"/>
    <mergeCell ref="B124:C124"/>
    <mergeCell ref="D119:E119"/>
    <mergeCell ref="F119:G119"/>
    <mergeCell ref="I119:AE119"/>
    <mergeCell ref="D120:E120"/>
    <mergeCell ref="D127:E127"/>
    <mergeCell ref="F127:G127"/>
    <mergeCell ref="I127:AE127"/>
    <mergeCell ref="D128:E128"/>
    <mergeCell ref="F128:G128"/>
    <mergeCell ref="I128:AE128"/>
    <mergeCell ref="D125:E125"/>
    <mergeCell ref="F125:G125"/>
    <mergeCell ref="I125:AE125"/>
    <mergeCell ref="D126:E126"/>
    <mergeCell ref="F126:G126"/>
    <mergeCell ref="I126:AE126"/>
    <mergeCell ref="B125:C125"/>
    <mergeCell ref="B126:C126"/>
    <mergeCell ref="B127:C127"/>
    <mergeCell ref="B128:C128"/>
    <mergeCell ref="D144:E144"/>
    <mergeCell ref="F144:G144"/>
    <mergeCell ref="I144:AE144"/>
    <mergeCell ref="D145:E145"/>
    <mergeCell ref="F145:G145"/>
    <mergeCell ref="I145:AE145"/>
    <mergeCell ref="D129:E129"/>
    <mergeCell ref="F129:G129"/>
    <mergeCell ref="I129:AE129"/>
    <mergeCell ref="D130:E130"/>
    <mergeCell ref="F130:G130"/>
    <mergeCell ref="I130:AE130"/>
    <mergeCell ref="B129:C129"/>
    <mergeCell ref="B130:C130"/>
    <mergeCell ref="B144:C144"/>
    <mergeCell ref="B145:C145"/>
    <mergeCell ref="I131:AE131"/>
    <mergeCell ref="I132:AE132"/>
    <mergeCell ref="I133:AE133"/>
    <mergeCell ref="I134:AE134"/>
  </mergeCells>
  <conditionalFormatting sqref="K8">
    <cfRule type="cellIs" dxfId="3" priority="3" operator="lessThan">
      <formula>0.9</formula>
    </cfRule>
    <cfRule type="cellIs" dxfId="2" priority="4" operator="greaterThanOrEqual">
      <formula>0.9</formula>
    </cfRule>
  </conditionalFormatting>
  <conditionalFormatting sqref="K6">
    <cfRule type="cellIs" dxfId="1" priority="1" operator="lessThan">
      <formula>0.9</formula>
    </cfRule>
    <cfRule type="cellIs" dxfId="0" priority="2" operator="greaterThanOrEqual">
      <formula>0.9</formula>
    </cfRule>
  </conditionalFormatting>
  <dataValidations count="4">
    <dataValidation type="list" allowBlank="1" showInputMessage="1" showErrorMessage="1" promptTitle="           Denial Reasons" prompt="1- Beyond licensed age/gender_x000a_2- Single Room safety reasons_x000a_3- Victim/Perp cannot be safely seperated_x000a_4- Beds are all filled_x000a_5- Violate local zoning/ordinance_x000a_6- Other" sqref="H94:H145" xr:uid="{00000000-0002-0000-0D00-000000000000}">
      <formula1>"1,2,3,4,5,6"</formula1>
    </dataValidation>
    <dataValidation type="list" allowBlank="1" showInputMessage="1" showErrorMessage="1" promptTitle="Transition codes" prompt="1- Discharge due to 30 day or immediate notice_x000a_2- Planned placement_x000a_3- Youth ran from program_x000a_4- Other- please describe in transition location" sqref="Y13:Y88" xr:uid="{00000000-0002-0000-0D00-000001000000}">
      <formula1>"1, 2, 3, 4"</formula1>
    </dataValidation>
    <dataValidation type="list" allowBlank="1" showInputMessage="1" showErrorMessage="1" sqref="A13:A88" xr:uid="{00000000-0002-0000-0D00-000002000000}">
      <formula1>"QRTP, TFC, In-Home, Facility- IC, TFC- IC"</formula1>
    </dataValidation>
    <dataValidation type="list" allowBlank="1" showInputMessage="1" showErrorMessage="1" sqref="S13:S88" xr:uid="{00000000-0002-0000-0D00-000003000000}">
      <formula1>"6 month, Discharge, 90 day- WISe"</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 </vt:lpstr>
      <vt:lpstr>Contract Totals</vt:lpstr>
      <vt:lpstr> October 2020</vt:lpstr>
      <vt:lpstr>November 2020</vt:lpstr>
      <vt:lpstr>December 2020</vt:lpstr>
      <vt:lpstr>January 2021</vt:lpstr>
      <vt:lpstr>February 2021</vt:lpstr>
      <vt:lpstr>March 2021</vt:lpstr>
      <vt:lpstr>April 2021</vt:lpstr>
      <vt:lpstr>May 2021</vt:lpstr>
      <vt:lpstr>June 2021</vt:lpstr>
      <vt:lpstr>July 2021</vt:lpstr>
      <vt:lpstr>August 2021</vt:lpstr>
      <vt:lpstr>September 2021</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Michael  J (DSHS/CA)</dc:creator>
  <cp:lastModifiedBy>Dolgash, Debbie (DCYF)</cp:lastModifiedBy>
  <cp:lastPrinted>2014-07-07T21:36:30Z</cp:lastPrinted>
  <dcterms:created xsi:type="dcterms:W3CDTF">2014-03-19T18:41:02Z</dcterms:created>
  <dcterms:modified xsi:type="dcterms:W3CDTF">2020-09-28T14:13:38Z</dcterms:modified>
</cp:coreProperties>
</file>