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8_{BE71B9E6-2D86-4149-B487-C3DAFB1FC45D}" xr6:coauthVersionLast="47" xr6:coauthVersionMax="47" xr10:uidLastSave="{00000000-0000-0000-0000-000000000000}"/>
  <bookViews>
    <workbookView xWindow="3660" yWindow="345" windowWidth="21600" windowHeight="14565" activeTab="1" xr2:uid="{00000000-000D-0000-FFFF-FFFF00000000}"/>
  </bookViews>
  <sheets>
    <sheet name="Instructions " sheetId="19" r:id="rId1"/>
    <sheet name="1. Request Form" sheetId="18" r:id="rId2"/>
    <sheet name="2. Supporting Info" sheetId="8" r:id="rId3"/>
    <sheet name="3. Billing Form" sheetId="9" r:id="rId4"/>
    <sheet name="4. Staff Daily Log" sheetId="12" r:id="rId5"/>
  </sheets>
  <definedNames>
    <definedName name="_xlnm.Print_Area" localSheetId="1">'1. Request Form'!$B$1:$T$51</definedName>
    <definedName name="_xlnm.Print_Area" localSheetId="2">'2. Supporting Info'!$A$1:$A$30</definedName>
    <definedName name="_xlnm.Print_Area" localSheetId="3">'3. Billing Form'!$B$1:$P$45</definedName>
    <definedName name="_xlnm.Print_Area" localSheetId="4">'4. Staff Daily Log'!$C$1:$L$162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9" l="1"/>
  <c r="B10" i="12"/>
  <c r="A10" i="12" s="1"/>
  <c r="B11" i="12"/>
  <c r="A11" i="12" s="1"/>
  <c r="B12" i="12"/>
  <c r="A12" i="12" s="1"/>
  <c r="B13" i="12"/>
  <c r="A13" i="12" s="1"/>
  <c r="B14" i="12"/>
  <c r="A14" i="12" s="1"/>
  <c r="B15" i="12"/>
  <c r="A15" i="12" s="1"/>
  <c r="B16" i="12"/>
  <c r="A16" i="12" s="1"/>
  <c r="B17" i="12"/>
  <c r="A17" i="12" s="1"/>
  <c r="B18" i="12"/>
  <c r="A18" i="12" s="1"/>
  <c r="B19" i="12"/>
  <c r="A19" i="12" s="1"/>
  <c r="B20" i="12"/>
  <c r="A20" i="12" s="1"/>
  <c r="B21" i="12"/>
  <c r="A21" i="12" s="1"/>
  <c r="B22" i="12"/>
  <c r="A22" i="12" s="1"/>
  <c r="B23" i="12"/>
  <c r="A23" i="12" s="1"/>
  <c r="B24" i="12"/>
  <c r="A24" i="12" s="1"/>
  <c r="B25" i="12"/>
  <c r="A25" i="12" s="1"/>
  <c r="B26" i="12"/>
  <c r="A26" i="12" s="1"/>
  <c r="B27" i="12"/>
  <c r="A27" i="12" s="1"/>
  <c r="B28" i="12"/>
  <c r="A28" i="12" s="1"/>
  <c r="B29" i="12"/>
  <c r="A29" i="12" s="1"/>
  <c r="B30" i="12"/>
  <c r="A30" i="12" s="1"/>
  <c r="B31" i="12"/>
  <c r="A31" i="12" s="1"/>
  <c r="B32" i="12"/>
  <c r="A32" i="12" s="1"/>
  <c r="B33" i="12"/>
  <c r="A33" i="12" s="1"/>
  <c r="B34" i="12"/>
  <c r="A34" i="12" s="1"/>
  <c r="B35" i="12"/>
  <c r="A35" i="12" s="1"/>
  <c r="B36" i="12"/>
  <c r="A36" i="12" s="1"/>
  <c r="B37" i="12"/>
  <c r="A37" i="12" s="1"/>
  <c r="B38" i="12"/>
  <c r="A38" i="12" s="1"/>
  <c r="B39" i="12"/>
  <c r="A39" i="12" s="1"/>
  <c r="B40" i="12"/>
  <c r="A40" i="12" s="1"/>
  <c r="B41" i="12"/>
  <c r="A41" i="12" s="1"/>
  <c r="B42" i="12"/>
  <c r="A42" i="12" s="1"/>
  <c r="B43" i="12"/>
  <c r="A43" i="12" s="1"/>
  <c r="B44" i="12"/>
  <c r="A44" i="12" s="1"/>
  <c r="B45" i="12"/>
  <c r="A45" i="12" s="1"/>
  <c r="B46" i="12"/>
  <c r="A46" i="12" s="1"/>
  <c r="B47" i="12"/>
  <c r="A47" i="12" s="1"/>
  <c r="B48" i="12"/>
  <c r="A48" i="12" s="1"/>
  <c r="B49" i="12"/>
  <c r="A49" i="12" s="1"/>
  <c r="B50" i="12"/>
  <c r="A50" i="12" s="1"/>
  <c r="B51" i="12"/>
  <c r="A51" i="12" s="1"/>
  <c r="B52" i="12"/>
  <c r="A52" i="12" s="1"/>
  <c r="B53" i="12"/>
  <c r="A53" i="12" s="1"/>
  <c r="B54" i="12"/>
  <c r="A54" i="12" s="1"/>
  <c r="B55" i="12"/>
  <c r="A55" i="12" s="1"/>
  <c r="B56" i="12"/>
  <c r="A56" i="12" s="1"/>
  <c r="B57" i="12"/>
  <c r="A57" i="12" s="1"/>
  <c r="B58" i="12"/>
  <c r="A58" i="12" s="1"/>
  <c r="B59" i="12"/>
  <c r="A59" i="12" s="1"/>
  <c r="B60" i="12"/>
  <c r="A60" i="12" s="1"/>
  <c r="B61" i="12"/>
  <c r="A61" i="12" s="1"/>
  <c r="B62" i="12"/>
  <c r="A62" i="12" s="1"/>
  <c r="B63" i="12"/>
  <c r="A63" i="12" s="1"/>
  <c r="B64" i="12"/>
  <c r="A64" i="12" s="1"/>
  <c r="B65" i="12"/>
  <c r="A65" i="12" s="1"/>
  <c r="B66" i="12"/>
  <c r="A66" i="12" s="1"/>
  <c r="B67" i="12"/>
  <c r="A67" i="12" s="1"/>
  <c r="B68" i="12"/>
  <c r="A68" i="12" s="1"/>
  <c r="B69" i="12"/>
  <c r="A69" i="12" s="1"/>
  <c r="B70" i="12"/>
  <c r="A70" i="12" s="1"/>
  <c r="B71" i="12"/>
  <c r="A71" i="12" s="1"/>
  <c r="B72" i="12"/>
  <c r="A72" i="12" s="1"/>
  <c r="B73" i="12"/>
  <c r="A73" i="12" s="1"/>
  <c r="B74" i="12"/>
  <c r="A74" i="12" s="1"/>
  <c r="B75" i="12"/>
  <c r="A75" i="12" s="1"/>
  <c r="B76" i="12"/>
  <c r="A76" i="12" s="1"/>
  <c r="B77" i="12"/>
  <c r="A77" i="12" s="1"/>
  <c r="B78" i="12"/>
  <c r="A78" i="12" s="1"/>
  <c r="B79" i="12"/>
  <c r="A79" i="12" s="1"/>
  <c r="B80" i="12"/>
  <c r="A80" i="12" s="1"/>
  <c r="B81" i="12"/>
  <c r="A81" i="12" s="1"/>
  <c r="B82" i="12"/>
  <c r="A82" i="12" s="1"/>
  <c r="B83" i="12"/>
  <c r="A83" i="12" s="1"/>
  <c r="B84" i="12"/>
  <c r="A84" i="12" s="1"/>
  <c r="B85" i="12"/>
  <c r="A85" i="12" s="1"/>
  <c r="B86" i="12"/>
  <c r="A86" i="12" s="1"/>
  <c r="B87" i="12"/>
  <c r="A87" i="12" s="1"/>
  <c r="B88" i="12"/>
  <c r="A88" i="12" s="1"/>
  <c r="B89" i="12"/>
  <c r="A89" i="12" s="1"/>
  <c r="B90" i="12"/>
  <c r="A90" i="12" s="1"/>
  <c r="B91" i="12"/>
  <c r="A91" i="12" s="1"/>
  <c r="B92" i="12"/>
  <c r="A92" i="12" s="1"/>
  <c r="B93" i="12"/>
  <c r="A93" i="12" s="1"/>
  <c r="B94" i="12"/>
  <c r="A94" i="12" s="1"/>
  <c r="B95" i="12"/>
  <c r="A95" i="12" s="1"/>
  <c r="B96" i="12"/>
  <c r="A96" i="12" s="1"/>
  <c r="B97" i="12"/>
  <c r="A97" i="12" s="1"/>
  <c r="B98" i="12"/>
  <c r="A98" i="12" s="1"/>
  <c r="B99" i="12"/>
  <c r="A99" i="12" s="1"/>
  <c r="B100" i="12"/>
  <c r="A100" i="12" s="1"/>
  <c r="B101" i="12"/>
  <c r="A101" i="12" s="1"/>
  <c r="B102" i="12"/>
  <c r="A102" i="12" s="1"/>
  <c r="B103" i="12"/>
  <c r="A103" i="12" s="1"/>
  <c r="B104" i="12"/>
  <c r="A104" i="12" s="1"/>
  <c r="B105" i="12"/>
  <c r="A105" i="12" s="1"/>
  <c r="B106" i="12"/>
  <c r="A106" i="12" s="1"/>
  <c r="B107" i="12"/>
  <c r="A107" i="12" s="1"/>
  <c r="B108" i="12"/>
  <c r="A108" i="12" s="1"/>
  <c r="B109" i="12"/>
  <c r="A109" i="12" s="1"/>
  <c r="B110" i="12"/>
  <c r="A110" i="12" s="1"/>
  <c r="B111" i="12"/>
  <c r="A111" i="12" s="1"/>
  <c r="B112" i="12"/>
  <c r="A112" i="12" s="1"/>
  <c r="B113" i="12"/>
  <c r="A113" i="12" s="1"/>
  <c r="B114" i="12"/>
  <c r="A114" i="12" s="1"/>
  <c r="B115" i="12"/>
  <c r="A115" i="12" s="1"/>
  <c r="B116" i="12"/>
  <c r="A116" i="12" s="1"/>
  <c r="B117" i="12"/>
  <c r="A117" i="12" s="1"/>
  <c r="B118" i="12"/>
  <c r="A118" i="12" s="1"/>
  <c r="B119" i="12"/>
  <c r="A119" i="12" s="1"/>
  <c r="B120" i="12"/>
  <c r="A120" i="12" s="1"/>
  <c r="B121" i="12"/>
  <c r="A121" i="12" s="1"/>
  <c r="B122" i="12"/>
  <c r="A122" i="12" s="1"/>
  <c r="B123" i="12"/>
  <c r="A123" i="12" s="1"/>
  <c r="B124" i="12"/>
  <c r="A124" i="12" s="1"/>
  <c r="B125" i="12"/>
  <c r="A125" i="12" s="1"/>
  <c r="B126" i="12"/>
  <c r="A126" i="12" s="1"/>
  <c r="B127" i="12"/>
  <c r="A127" i="12" s="1"/>
  <c r="B128" i="12"/>
  <c r="A128" i="12" s="1"/>
  <c r="B129" i="12"/>
  <c r="A129" i="12" s="1"/>
  <c r="B130" i="12"/>
  <c r="A130" i="12" s="1"/>
  <c r="B131" i="12"/>
  <c r="A131" i="12" s="1"/>
  <c r="B132" i="12"/>
  <c r="A132" i="12" s="1"/>
  <c r="B133" i="12"/>
  <c r="A133" i="12" s="1"/>
  <c r="B134" i="12"/>
  <c r="A134" i="12" s="1"/>
  <c r="B135" i="12"/>
  <c r="A135" i="12" s="1"/>
  <c r="B136" i="12"/>
  <c r="A136" i="12" s="1"/>
  <c r="B137" i="12"/>
  <c r="A137" i="12" s="1"/>
  <c r="B138" i="12"/>
  <c r="A138" i="12" s="1"/>
  <c r="B139" i="12"/>
  <c r="A139" i="12" s="1"/>
  <c r="B140" i="12"/>
  <c r="A140" i="12" s="1"/>
  <c r="B141" i="12"/>
  <c r="A141" i="12" s="1"/>
  <c r="B142" i="12"/>
  <c r="A142" i="12" s="1"/>
  <c r="B143" i="12"/>
  <c r="A143" i="12" s="1"/>
  <c r="B144" i="12"/>
  <c r="A144" i="12" s="1"/>
  <c r="B145" i="12"/>
  <c r="A145" i="12" s="1"/>
  <c r="B146" i="12"/>
  <c r="A146" i="12" s="1"/>
  <c r="B147" i="12"/>
  <c r="A147" i="12" s="1"/>
  <c r="B148" i="12"/>
  <c r="A148" i="12" s="1"/>
  <c r="B149" i="12"/>
  <c r="A149" i="12" s="1"/>
  <c r="B150" i="12"/>
  <c r="A150" i="12" s="1"/>
  <c r="B151" i="12"/>
  <c r="A151" i="12" s="1"/>
  <c r="B152" i="12"/>
  <c r="A152" i="12" s="1"/>
  <c r="B153" i="12"/>
  <c r="A153" i="12" s="1"/>
  <c r="B154" i="12"/>
  <c r="A154" i="12" s="1"/>
  <c r="B155" i="12"/>
  <c r="A155" i="12" s="1"/>
  <c r="B156" i="12"/>
  <c r="A156" i="12" s="1"/>
  <c r="B157" i="12"/>
  <c r="A157" i="12" s="1"/>
  <c r="B158" i="12"/>
  <c r="A158" i="12" s="1"/>
  <c r="B159" i="12"/>
  <c r="A159" i="12" s="1"/>
  <c r="B160" i="12"/>
  <c r="A160" i="12" s="1"/>
  <c r="B9" i="12"/>
  <c r="A9" i="12" s="1"/>
  <c r="O3" i="9"/>
  <c r="L3" i="9"/>
  <c r="J3" i="9"/>
  <c r="G3" i="9"/>
  <c r="W14" i="12" l="1"/>
  <c r="F3" i="12" s="1"/>
  <c r="W15" i="12"/>
  <c r="J3" i="12" s="1"/>
  <c r="M9" i="12" l="1"/>
  <c r="N9" i="12"/>
  <c r="J9" i="12"/>
  <c r="M6" i="9" l="1"/>
  <c r="L6" i="9"/>
  <c r="M13" i="9" l="1"/>
  <c r="N6" i="9" l="1"/>
  <c r="H6" i="9"/>
  <c r="B6" i="9"/>
  <c r="D3" i="12" s="1"/>
  <c r="O4" i="18"/>
  <c r="N3" i="9" s="1"/>
  <c r="J23" i="12" l="1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8" i="12" l="1"/>
  <c r="J19" i="12"/>
  <c r="J20" i="12"/>
  <c r="J21" i="12"/>
  <c r="J22" i="12"/>
  <c r="J17" i="12"/>
  <c r="J16" i="12"/>
  <c r="J15" i="12"/>
  <c r="J14" i="12"/>
  <c r="J13" i="12"/>
  <c r="J12" i="12"/>
  <c r="J11" i="12"/>
  <c r="J10" i="12"/>
  <c r="J7" i="12" l="1"/>
  <c r="J161" i="12"/>
  <c r="F5" i="12"/>
  <c r="G16" i="18" l="1"/>
  <c r="N16" i="18" s="1"/>
  <c r="M11" i="18" l="1"/>
  <c r="K6" i="9"/>
  <c r="O11" i="18" l="1"/>
  <c r="K11" i="9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O47" i="12" s="1"/>
  <c r="N48" i="12"/>
  <c r="N49" i="12"/>
  <c r="N50" i="12"/>
  <c r="N51" i="12"/>
  <c r="N52" i="12"/>
  <c r="N53" i="12"/>
  <c r="N54" i="12"/>
  <c r="N55" i="12"/>
  <c r="O55" i="12" s="1"/>
  <c r="N56" i="12"/>
  <c r="N57" i="12"/>
  <c r="N58" i="12"/>
  <c r="N59" i="12"/>
  <c r="N60" i="12"/>
  <c r="N61" i="12"/>
  <c r="N62" i="12"/>
  <c r="N63" i="12"/>
  <c r="O63" i="12" s="1"/>
  <c r="N64" i="12"/>
  <c r="N65" i="12"/>
  <c r="N66" i="12"/>
  <c r="N67" i="12"/>
  <c r="N68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6" i="12"/>
  <c r="N16" i="12"/>
  <c r="M17" i="12"/>
  <c r="N17" i="12"/>
  <c r="M139" i="12"/>
  <c r="N139" i="12"/>
  <c r="M140" i="12"/>
  <c r="N140" i="12"/>
  <c r="M141" i="12"/>
  <c r="N141" i="12"/>
  <c r="M142" i="12"/>
  <c r="N142" i="12"/>
  <c r="M143" i="12"/>
  <c r="N143" i="12"/>
  <c r="M144" i="12"/>
  <c r="N144" i="12"/>
  <c r="M145" i="12"/>
  <c r="N145" i="12"/>
  <c r="M146" i="12"/>
  <c r="N146" i="12"/>
  <c r="M147" i="12"/>
  <c r="N147" i="12"/>
  <c r="M148" i="12"/>
  <c r="N148" i="12"/>
  <c r="M149" i="12"/>
  <c r="N149" i="12"/>
  <c r="M150" i="12"/>
  <c r="N150" i="12"/>
  <c r="M151" i="12"/>
  <c r="N151" i="12"/>
  <c r="M152" i="12"/>
  <c r="N152" i="12"/>
  <c r="M153" i="12"/>
  <c r="N153" i="12"/>
  <c r="M154" i="12"/>
  <c r="N154" i="12"/>
  <c r="M155" i="12"/>
  <c r="N155" i="12"/>
  <c r="M156" i="12"/>
  <c r="N156" i="12"/>
  <c r="M157" i="12"/>
  <c r="N157" i="12"/>
  <c r="M158" i="12"/>
  <c r="N158" i="12"/>
  <c r="M159" i="12"/>
  <c r="N159" i="12"/>
  <c r="M160" i="12"/>
  <c r="N160" i="12"/>
  <c r="N10" i="12"/>
  <c r="N11" i="12"/>
  <c r="N12" i="12"/>
  <c r="N13" i="12"/>
  <c r="N14" i="12"/>
  <c r="N15" i="12"/>
  <c r="M10" i="12"/>
  <c r="M11" i="12"/>
  <c r="M12" i="12"/>
  <c r="M13" i="12"/>
  <c r="M14" i="12"/>
  <c r="M15" i="12"/>
  <c r="O39" i="12" l="1"/>
  <c r="O154" i="12"/>
  <c r="O23" i="12"/>
  <c r="O31" i="12"/>
  <c r="O62" i="12"/>
  <c r="O54" i="12"/>
  <c r="O46" i="12"/>
  <c r="O38" i="12"/>
  <c r="O30" i="12"/>
  <c r="O53" i="12"/>
  <c r="O37" i="12"/>
  <c r="O68" i="12"/>
  <c r="O60" i="12"/>
  <c r="O52" i="12"/>
  <c r="O44" i="12"/>
  <c r="O36" i="12"/>
  <c r="O28" i="12"/>
  <c r="O136" i="12"/>
  <c r="O128" i="12"/>
  <c r="O120" i="12"/>
  <c r="O112" i="12"/>
  <c r="O104" i="12"/>
  <c r="O96" i="12"/>
  <c r="O80" i="12"/>
  <c r="O72" i="12"/>
  <c r="O67" i="12"/>
  <c r="O59" i="12"/>
  <c r="O51" i="12"/>
  <c r="O43" i="12"/>
  <c r="O35" i="12"/>
  <c r="O27" i="12"/>
  <c r="O61" i="12"/>
  <c r="O45" i="12"/>
  <c r="O29" i="12"/>
  <c r="O64" i="12"/>
  <c r="O56" i="12"/>
  <c r="O48" i="12"/>
  <c r="O40" i="12"/>
  <c r="O32" i="12"/>
  <c r="O24" i="12"/>
  <c r="O20" i="12"/>
  <c r="O18" i="12"/>
  <c r="O88" i="12"/>
  <c r="O66" i="12"/>
  <c r="O58" i="12"/>
  <c r="O50" i="12"/>
  <c r="O42" i="12"/>
  <c r="O34" i="12"/>
  <c r="O26" i="12"/>
  <c r="O65" i="12"/>
  <c r="O57" i="12"/>
  <c r="O49" i="12"/>
  <c r="O41" i="12"/>
  <c r="O33" i="12"/>
  <c r="O25" i="12"/>
  <c r="O135" i="12"/>
  <c r="O127" i="12"/>
  <c r="O119" i="12"/>
  <c r="O111" i="12"/>
  <c r="O103" i="12"/>
  <c r="O95" i="12"/>
  <c r="O87" i="12"/>
  <c r="O79" i="12"/>
  <c r="O71" i="12"/>
  <c r="O133" i="12"/>
  <c r="O125" i="12"/>
  <c r="O117" i="12"/>
  <c r="O109" i="12"/>
  <c r="O101" i="12"/>
  <c r="O93" i="12"/>
  <c r="O85" i="12"/>
  <c r="O77" i="12"/>
  <c r="O69" i="12"/>
  <c r="O150" i="12"/>
  <c r="O134" i="12"/>
  <c r="O126" i="12"/>
  <c r="O118" i="12"/>
  <c r="O110" i="12"/>
  <c r="O102" i="12"/>
  <c r="O94" i="12"/>
  <c r="O86" i="12"/>
  <c r="O78" i="12"/>
  <c r="O70" i="12"/>
  <c r="O132" i="12"/>
  <c r="O124" i="12"/>
  <c r="O116" i="12"/>
  <c r="O108" i="12"/>
  <c r="O100" i="12"/>
  <c r="O92" i="12"/>
  <c r="O84" i="12"/>
  <c r="O76" i="12"/>
  <c r="O131" i="12"/>
  <c r="O123" i="12"/>
  <c r="O115" i="12"/>
  <c r="O107" i="12"/>
  <c r="O99" i="12"/>
  <c r="O91" i="12"/>
  <c r="O83" i="12"/>
  <c r="O75" i="12"/>
  <c r="O138" i="12"/>
  <c r="O130" i="12"/>
  <c r="O122" i="12"/>
  <c r="O114" i="12"/>
  <c r="O106" i="12"/>
  <c r="O98" i="12"/>
  <c r="O90" i="12"/>
  <c r="O82" i="12"/>
  <c r="O74" i="12"/>
  <c r="O137" i="12"/>
  <c r="O129" i="12"/>
  <c r="O121" i="12"/>
  <c r="O113" i="12"/>
  <c r="O105" i="12"/>
  <c r="O97" i="12"/>
  <c r="O89" i="12"/>
  <c r="O81" i="12"/>
  <c r="O73" i="12"/>
  <c r="O22" i="12"/>
  <c r="O21" i="12"/>
  <c r="O19" i="12"/>
  <c r="O143" i="12"/>
  <c r="O139" i="12"/>
  <c r="O146" i="12"/>
  <c r="O13" i="12"/>
  <c r="O159" i="12"/>
  <c r="O140" i="12"/>
  <c r="O158" i="12"/>
  <c r="O11" i="12"/>
  <c r="O157" i="12"/>
  <c r="O149" i="12"/>
  <c r="O156" i="12"/>
  <c r="O148" i="12"/>
  <c r="O10" i="12"/>
  <c r="O142" i="12"/>
  <c r="O9" i="12"/>
  <c r="O155" i="12"/>
  <c r="O15" i="12"/>
  <c r="O151" i="12"/>
  <c r="O12" i="12"/>
  <c r="O144" i="12"/>
  <c r="O14" i="12"/>
  <c r="O16" i="12"/>
  <c r="O153" i="12"/>
  <c r="O152" i="12"/>
  <c r="O145" i="12"/>
  <c r="O160" i="12"/>
  <c r="O141" i="12"/>
  <c r="O17" i="12"/>
  <c r="O147" i="12"/>
  <c r="D5" i="12"/>
  <c r="O7" i="12" l="1"/>
  <c r="K13" i="9" s="1"/>
  <c r="U10" i="12"/>
  <c r="U11" i="12"/>
  <c r="U9" i="12"/>
  <c r="Q13" i="9" l="1"/>
  <c r="Q14" i="9"/>
  <c r="K15" i="9"/>
  <c r="K16" i="9" s="1"/>
  <c r="U12" i="12"/>
  <c r="N13" i="9" l="1"/>
  <c r="Q16" i="9"/>
</calcChain>
</file>

<file path=xl/sharedStrings.xml><?xml version="1.0" encoding="utf-8"?>
<sst xmlns="http://schemas.openxmlformats.org/spreadsheetml/2006/main" count="153" uniqueCount="135">
  <si>
    <t>CLIENT NAME</t>
  </si>
  <si>
    <t>FAMLINK PERSON ID</t>
  </si>
  <si>
    <t>DATE OF BIRTH</t>
  </si>
  <si>
    <t>AGE</t>
  </si>
  <si>
    <t>REGION</t>
  </si>
  <si>
    <t>HOUSE/PLACEMENT NAME</t>
  </si>
  <si>
    <t>PLACEMENT START DATE</t>
  </si>
  <si>
    <t>HOURLY RATE</t>
  </si>
  <si>
    <t>EXTRA SUP TOTAL</t>
  </si>
  <si>
    <t>Weekly Total x 4.32 Monthly Average</t>
  </si>
  <si>
    <t>TIME</t>
  </si>
  <si>
    <t>MONDAY</t>
  </si>
  <si>
    <t>TUESDAY</t>
  </si>
  <si>
    <t>THURSDAY</t>
  </si>
  <si>
    <t>FRIDAY</t>
  </si>
  <si>
    <t>SUNDAY</t>
  </si>
  <si>
    <t>COMMENTS:</t>
  </si>
  <si>
    <r>
      <rPr>
        <b/>
        <i/>
        <sz val="9"/>
        <color theme="1"/>
        <rFont val="Arial"/>
        <family val="2"/>
      </rPr>
      <t xml:space="preserve">All </t>
    </r>
    <r>
      <rPr>
        <b/>
        <sz val="9"/>
        <color theme="1"/>
        <rFont val="Arial"/>
        <family val="2"/>
      </rPr>
      <t xml:space="preserve">ESA requests: </t>
    </r>
  </si>
  <si>
    <t xml:space="preserve">What behaviors demonstrate the need for 1-1 supervision? </t>
  </si>
  <si>
    <t>What benefits are expected for youth stability and safety with this 1-1 supervision request?</t>
  </si>
  <si>
    <t>What will the additional staff be doing?</t>
  </si>
  <si>
    <t xml:space="preserve">Reasoning for requested length of time? </t>
  </si>
  <si>
    <t>Strategies to decrease the need for 1-1?</t>
  </si>
  <si>
    <t>Frequency and severity: How many incidents of the concerning behavior have occurred in the past 90 days?</t>
  </si>
  <si>
    <r>
      <rPr>
        <b/>
        <i/>
        <sz val="9"/>
        <color theme="1"/>
        <rFont val="Arial"/>
        <family val="2"/>
      </rPr>
      <t>Ongoing</t>
    </r>
    <r>
      <rPr>
        <b/>
        <sz val="9"/>
        <color theme="1"/>
        <rFont val="Arial"/>
        <family val="2"/>
      </rPr>
      <t xml:space="preserve"> ESA request (additional questions):</t>
    </r>
  </si>
  <si>
    <t>Are there any improvements from the previous 1-1 supervision request? If not, what are the barriers and next steps to address them?</t>
  </si>
  <si>
    <t>Has there been a change in frequency or severity since your previous 1-1 supervision request? Explain.</t>
  </si>
  <si>
    <t xml:space="preserve">How many consecutive 1-1 supervision requests have there been? </t>
  </si>
  <si>
    <t>Additional Comments if applicable:</t>
  </si>
  <si>
    <r>
      <t xml:space="preserve">See </t>
    </r>
    <r>
      <rPr>
        <b/>
        <i/>
        <sz val="9"/>
        <color theme="0"/>
        <rFont val="Arial"/>
        <family val="2"/>
      </rPr>
      <t>Instructions</t>
    </r>
    <r>
      <rPr>
        <b/>
        <sz val="9"/>
        <color theme="0"/>
        <rFont val="Arial"/>
        <family val="2"/>
      </rPr>
      <t xml:space="preserve"> Tab/Sheet for saving Excel workbook as a PDF.</t>
    </r>
  </si>
  <si>
    <t>ATTESTATION: These staff hours will be for direct supervision to the youth named in this request.</t>
  </si>
  <si>
    <t>AGENCY SIGNATURE:</t>
  </si>
  <si>
    <t>DATE</t>
  </si>
  <si>
    <r>
      <t xml:space="preserve">Instructions: </t>
    </r>
    <r>
      <rPr>
        <sz val="9"/>
        <color rgb="FF952E46"/>
        <rFont val="Arial"/>
        <family val="2"/>
      </rPr>
      <t xml:space="preserve">When you click "return/enter" it will take you to the next cell.  If you want to remain in the same cell, hold "alt" and click "return/enter" to create a new paragraph or line in the same cell.  </t>
    </r>
  </si>
  <si>
    <t>Total</t>
  </si>
  <si>
    <t>Date</t>
  </si>
  <si>
    <t xml:space="preserve">Staff Member Name </t>
  </si>
  <si>
    <t>Start Time</t>
  </si>
  <si>
    <t>End Time</t>
  </si>
  <si>
    <t xml:space="preserve">What other strategies are you implementing to achieve a reduction in need for 1-1 supervision? Are there other supports or services needed? </t>
  </si>
  <si>
    <t>Joe S</t>
  </si>
  <si>
    <t>Carry L</t>
  </si>
  <si>
    <t>Provider Name:</t>
  </si>
  <si>
    <t>Child Name:</t>
  </si>
  <si>
    <t>Case ID:</t>
  </si>
  <si>
    <t>Total Hours:</t>
  </si>
  <si>
    <t>Date of Service</t>
  </si>
  <si>
    <t>Hours</t>
  </si>
  <si>
    <t>CASE ID</t>
  </si>
  <si>
    <t xml:space="preserve"> Start Date</t>
  </si>
  <si>
    <t xml:space="preserve"> End Date</t>
  </si>
  <si>
    <t xml:space="preserve"> Hours</t>
  </si>
  <si>
    <t>EXAMPLE</t>
  </si>
  <si>
    <t>TOTAL</t>
  </si>
  <si>
    <t>For FA Entry</t>
  </si>
  <si>
    <t>Provider's Certificate</t>
  </si>
  <si>
    <t>DCYF Approval</t>
  </si>
  <si>
    <t>DCYF Authorized Signature</t>
  </si>
  <si>
    <t xml:space="preserve">
I hereby certify under penalty of perjury that the invoice above are correct and are proper charges for services furnished to the State of Washington DCYF.</t>
  </si>
  <si>
    <t xml:space="preserve">
Provider's Authorized Signature/Name</t>
  </si>
  <si>
    <r>
      <t xml:space="preserve">See </t>
    </r>
    <r>
      <rPr>
        <b/>
        <i/>
        <sz val="9"/>
        <color theme="0"/>
        <rFont val="Arial"/>
        <family val="2"/>
      </rPr>
      <t>Instructions</t>
    </r>
    <r>
      <rPr>
        <b/>
        <sz val="9"/>
        <color theme="0"/>
        <rFont val="Arial"/>
        <family val="2"/>
      </rPr>
      <t xml:space="preserve"> Tab/Sheet for saving Excel workbook as a PDF </t>
    </r>
  </si>
  <si>
    <t>Start(24)</t>
  </si>
  <si>
    <t>End(24)</t>
  </si>
  <si>
    <t>Shelley D</t>
  </si>
  <si>
    <t>Are there ESA approvals and payments in place for other youth in this program/home?  If so, please list youth's initials and number of approved hours.</t>
  </si>
  <si>
    <t>EXTRA SUP TOTAL REQUESTED</t>
  </si>
  <si>
    <t xml:space="preserve">  1-1 START DATE</t>
  </si>
  <si>
    <t xml:space="preserve">                                                               Staff Member Name</t>
  </si>
  <si>
    <t xml:space="preserve"> 1-1 END DATE</t>
  </si>
  <si>
    <t xml:space="preserve"> START DATE</t>
  </si>
  <si>
    <t xml:space="preserve">DATE </t>
  </si>
  <si>
    <t xml:space="preserve">                                     TOTAL HOURS REQUESTED/APPROVED</t>
  </si>
  <si>
    <t xml:space="preserve">                                  HOURS REQUESTED PER MONTH</t>
  </si>
  <si>
    <r>
      <t>If overage hours are billed, validate that business rules are being followed.                                        (</t>
    </r>
    <r>
      <rPr>
        <b/>
        <i/>
        <sz val="9"/>
        <color theme="1"/>
        <rFont val="Calibri"/>
        <family val="2"/>
      </rPr>
      <t>Refer to Instructions tab</t>
    </r>
    <r>
      <rPr>
        <b/>
        <i/>
        <sz val="10"/>
        <color theme="1"/>
        <rFont val="Calibri"/>
        <family val="2"/>
      </rPr>
      <t>)</t>
    </r>
  </si>
  <si>
    <t>Overage of Hours</t>
  </si>
  <si>
    <t>Attestation:</t>
  </si>
  <si>
    <t xml:space="preserve">         Overage hours for school not in session verified/confirmed</t>
  </si>
  <si>
    <t xml:space="preserve">  PLACEMENT</t>
  </si>
  <si>
    <t xml:space="preserve">    PROVIDER NUMBER</t>
  </si>
  <si>
    <t xml:space="preserve">I hereby certify that the above charges were submitted timely and the form is complete. </t>
  </si>
  <si>
    <t>Save Entire Workbook as PDF (click Word document icon below)</t>
  </si>
  <si>
    <t xml:space="preserve"> (rounded to nearest full hr)</t>
  </si>
  <si>
    <t>HOURS REQUESTED/APPROVED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</si>
  <si>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</si>
  <si>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STAFF COST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</si>
  <si>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</si>
  <si>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</si>
  <si>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</t>
  </si>
  <si>
    <t xml:space="preserve"> (Calculated from Staff Daily Log) </t>
  </si>
  <si>
    <t xml:space="preserve">               ACTUAL HOURS OF CARE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</si>
  <si>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</si>
  <si>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</si>
  <si>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(Due to school not in session) </t>
  </si>
  <si>
    <t>OVERAGE OF HOURS</t>
  </si>
  <si>
    <t xml:space="preserve">                                                               </t>
  </si>
  <si>
    <t xml:space="preserve">            </t>
  </si>
  <si>
    <t xml:space="preserve">                                                                                   </t>
  </si>
  <si>
    <t xml:space="preserve">   HOUSE/PLACEMENT NAME</t>
  </si>
  <si>
    <t xml:space="preserve">            HOURS PER MONTH</t>
  </si>
  <si>
    <t xml:space="preserve">                                                                                                                                                                               </t>
  </si>
  <si>
    <t xml:space="preserve">                 STAFF COST</t>
  </si>
  <si>
    <t xml:space="preserve">       Hours calculated from staff schedule below</t>
  </si>
  <si>
    <t xml:space="preserve">                         Reminder: There needs to be enough staff in place, without counting the 1-1 staff, to meet the ratio for all youth, including the youth identified in this request.  </t>
  </si>
  <si>
    <t xml:space="preserve"> Total Weekly 1-1 hours requested:</t>
  </si>
  <si>
    <t>1-1 Supervision Staffing Schedule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</si>
  <si>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</si>
  <si>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EPS Extra 1-1 Supervision Request Form</t>
  </si>
  <si>
    <t xml:space="preserve">EPS Contractor Extra 1 - 1 Supervision     </t>
  </si>
  <si>
    <r>
      <t xml:space="preserve">      This request form is for EPS contracted providers only.  </t>
    </r>
    <r>
      <rPr>
        <b/>
        <u/>
        <sz val="10"/>
        <color theme="1"/>
        <rFont val="Calibri"/>
        <family val="2"/>
      </rPr>
      <t xml:space="preserve">This agreement ends when 1-1 supervision is no longer needed (e.g. school is in session, youth leaves program, etc), or </t>
    </r>
  </si>
  <si>
    <t xml:space="preserve">                   EPS Contractor Extra 1 - 1 Supervision     </t>
  </si>
  <si>
    <t>EPS Extra 1-1 Supervision Staff Daily Log</t>
  </si>
  <si>
    <r>
      <rPr>
        <b/>
        <sz val="18"/>
        <color theme="1"/>
        <rFont val="Arial"/>
        <family val="2"/>
      </rPr>
      <t>EPS</t>
    </r>
    <r>
      <rPr>
        <b/>
        <sz val="20"/>
        <color theme="1"/>
        <rFont val="Arial"/>
        <family val="2"/>
      </rPr>
      <t xml:space="preserve"> </t>
    </r>
    <r>
      <rPr>
        <b/>
        <sz val="18"/>
        <color theme="1"/>
        <rFont val="Arial"/>
        <family val="2"/>
      </rPr>
      <t>Extra 1-1 Supervision Billing Form</t>
    </r>
  </si>
  <si>
    <r>
      <t xml:space="preserve">                                    </t>
    </r>
    <r>
      <rPr>
        <b/>
        <u/>
        <sz val="9"/>
        <color theme="1"/>
        <rFont val="Arial"/>
        <family val="2"/>
      </rPr>
      <t xml:space="preserve"> on the end date noted above, whichever criteria is met first.</t>
    </r>
    <r>
      <rPr>
        <b/>
        <sz val="9"/>
        <color theme="1"/>
        <rFont val="Arial"/>
        <family val="2"/>
      </rPr>
      <t xml:space="preserve"> Remember to notify IRPM when there is a change.                           </t>
    </r>
  </si>
  <si>
    <r>
      <t xml:space="preserve">                                </t>
    </r>
    <r>
      <rPr>
        <b/>
        <sz val="11"/>
        <color theme="1"/>
        <rFont val="Calibri"/>
        <family val="2"/>
        <scheme val="minor"/>
      </rPr>
      <t>Signatures required for EPS Contracted Providers Extra 1-1 Supervision Agreement</t>
    </r>
  </si>
  <si>
    <t>INTENSIVE RESOURCES PROGRAM MANAGER'S SIGNATURE</t>
  </si>
  <si>
    <t>REGIONAL GATEKEEPERS SIGNATURE</t>
  </si>
  <si>
    <t xml:space="preserve">                                   WEDNESDAY</t>
  </si>
  <si>
    <t xml:space="preserve"> SATURDAY</t>
  </si>
  <si>
    <t xml:space="preserve">                 AGENCY NAME</t>
  </si>
  <si>
    <t xml:space="preserve">                            AGENCY NAME</t>
  </si>
  <si>
    <r>
      <t xml:space="preserve">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 xml:space="preserve">   on the end date noted above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u/>
        <sz val="10"/>
        <color theme="1"/>
        <rFont val="Arial"/>
        <family val="2"/>
      </rPr>
      <t>whichever criteria is met first</t>
    </r>
    <r>
      <rPr>
        <b/>
        <sz val="10"/>
        <color theme="1"/>
        <rFont val="Arial"/>
        <family val="2"/>
      </rPr>
      <t>. Remember to notify IRPM when there is a change.</t>
    </r>
  </si>
  <si>
    <t>MOS START</t>
  </si>
  <si>
    <t xml:space="preserve">MOS END  </t>
  </si>
  <si>
    <t>Dated If</t>
  </si>
  <si>
    <r>
      <t xml:space="preserve">                                         Comments                                              (</t>
    </r>
    <r>
      <rPr>
        <b/>
        <sz val="10"/>
        <color theme="1"/>
        <rFont val="Calibri"/>
        <family val="2"/>
        <scheme val="minor"/>
      </rPr>
      <t>required for overage hours due to school not in session</t>
    </r>
    <r>
      <rPr>
        <b/>
        <sz val="12"/>
        <color theme="1"/>
        <rFont val="Calibri"/>
        <family val="2"/>
        <scheme val="minor"/>
      </rPr>
      <t>)</t>
    </r>
  </si>
  <si>
    <t xml:space="preserve"> Start Time</t>
  </si>
  <si>
    <t xml:space="preserve">    End    Time</t>
  </si>
  <si>
    <t xml:space="preserve">              PROVIDER NUMBER</t>
  </si>
  <si>
    <t>DCYF 14-032 (REVISED 02/26/2025)</t>
  </si>
  <si>
    <t>DCYF 14-032 (REVISED  02/26/2025)</t>
  </si>
  <si>
    <t xml:space="preserve">                                         DATE OF BIRTH</t>
  </si>
  <si>
    <r>
      <t xml:space="preserve">           This request form is for EPS contracted providers only.  </t>
    </r>
    <r>
      <rPr>
        <b/>
        <u/>
        <sz val="10"/>
        <color theme="1"/>
        <rFont val="Arial"/>
        <family val="2"/>
      </rPr>
      <t xml:space="preserve">This agreement ends when 1-1 supervision is no longer needed (e.g. school is in session, youth leaves program, etc), or </t>
    </r>
  </si>
  <si>
    <t xml:space="preserve">               Place a "1" in each of the hours that the extra 1 on 1 supervision will be provided. If you will be staffing at 2 staff to one youth place a "2" in the hour(s) that will be provided.</t>
  </si>
  <si>
    <t xml:space="preserve">                                                                                                                            If regular staffing during the day, leave that hour period blank.</t>
  </si>
  <si>
    <t xml:space="preserve">               Total Monthly 1-1 supervision hours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</si>
</sst>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"/>
    <numFmt numFmtId="165" formatCode="[$-409]h:mm\ AM/PM;@"/>
    <numFmt numFmtId="166" formatCode="h:mm;@"/>
    <numFmt numFmtId="167" formatCode="[$-F800]dddd\,\ mmmm\ dd\,\ yyyy"/>
    <numFmt numFmtId="168" formatCode="[h]:mm"/>
  </numFmts>
  <fonts count="5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Symbol"/>
      <family val="1"/>
      <charset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rgb="FF952E46"/>
      <name val="Arial"/>
      <family val="2"/>
    </font>
    <font>
      <sz val="9"/>
      <color rgb="FF952E46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i/>
      <sz val="10"/>
      <color theme="1"/>
      <name val="Calibri"/>
      <family val="2"/>
    </font>
    <font>
      <b/>
      <i/>
      <sz val="9"/>
      <color theme="1"/>
      <name val="Calibri"/>
      <family val="2"/>
    </font>
    <font>
      <sz val="12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</font>
    <font>
      <b/>
      <sz val="11"/>
      <color rgb="FF7030A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9"/>
      <color theme="1"/>
      <name val="Arial"/>
      <family val="2"/>
    </font>
    <font>
      <b/>
      <u/>
      <sz val="10"/>
      <color theme="1"/>
      <name val="Calibri"/>
      <family val="2"/>
    </font>
    <font>
      <sz val="10"/>
      <color theme="0"/>
      <name val="Calibri"/>
      <family val="2"/>
      <scheme val="minor"/>
    </font>
    <font>
      <b/>
      <sz val="7.5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52E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47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5CD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 style="thin">
        <color theme="0"/>
      </top>
      <bottom/>
      <diagonal/>
    </border>
    <border>
      <left style="thin">
        <color theme="1"/>
      </left>
      <right/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0" tint="-0.34998626667073579"/>
      </right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1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479">
    <xf numFmtId="0" fontId="0" fillId="0" borderId="0" xfId="0"/>
    <xf numFmtId="49" fontId="3" fillId="4" borderId="1" xfId="0" applyNumberFormat="1" applyFont="1" applyFill="1" applyBorder="1" applyAlignment="1" applyProtection="1">
      <alignment horizontal="left" vertical="top" wrapText="1"/>
      <protection locked="0"/>
    </xf>
    <xf numFmtId="49" fontId="3" fillId="4" borderId="13" xfId="0" applyNumberFormat="1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7" fontId="0" fillId="0" borderId="0" xfId="0" applyNumberFormat="1" applyAlignment="1">
      <alignment vertical="center"/>
    </xf>
    <xf numFmtId="4" fontId="0" fillId="0" borderId="0" xfId="2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165" fontId="0" fillId="0" borderId="16" xfId="0" applyNumberFormat="1" applyBorder="1" applyAlignment="1" applyProtection="1">
      <alignment horizontal="center" vertical="center"/>
      <protection locked="0"/>
    </xf>
    <xf numFmtId="0" fontId="31" fillId="0" borderId="2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167" fontId="27" fillId="0" borderId="21" xfId="0" applyNumberFormat="1" applyFont="1" applyBorder="1" applyAlignment="1">
      <alignment horizontal="right" vertical="center"/>
    </xf>
    <xf numFmtId="0" fontId="28" fillId="0" borderId="22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28" fillId="0" borderId="21" xfId="0" applyFont="1" applyBorder="1" applyAlignment="1">
      <alignment vertical="top" wrapText="1"/>
    </xf>
    <xf numFmtId="0" fontId="24" fillId="0" borderId="22" xfId="0" applyFont="1" applyBorder="1" applyAlignment="1">
      <alignment horizontal="center" vertical="center"/>
    </xf>
    <xf numFmtId="4" fontId="0" fillId="0" borderId="21" xfId="2" applyNumberFormat="1" applyFont="1" applyBorder="1" applyAlignment="1" applyProtection="1">
      <alignment horizontal="center" vertical="center"/>
    </xf>
    <xf numFmtId="4" fontId="0" fillId="0" borderId="18" xfId="2" applyNumberFormat="1" applyFont="1" applyBorder="1" applyAlignment="1" applyProtection="1">
      <alignment horizontal="center" vertical="center"/>
    </xf>
    <xf numFmtId="49" fontId="28" fillId="0" borderId="22" xfId="0" applyNumberFormat="1" applyFont="1" applyBorder="1" applyAlignment="1">
      <alignment horizontal="left" vertical="top" wrapText="1"/>
    </xf>
    <xf numFmtId="0" fontId="27" fillId="2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166" fontId="0" fillId="7" borderId="27" xfId="0" applyNumberFormat="1" applyFill="1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horizontal="left" vertical="center"/>
    </xf>
    <xf numFmtId="14" fontId="0" fillId="0" borderId="40" xfId="0" applyNumberFormat="1" applyBorder="1" applyAlignment="1">
      <alignment horizontal="left" vertical="center"/>
    </xf>
    <xf numFmtId="166" fontId="0" fillId="0" borderId="41" xfId="0" applyNumberFormat="1" applyBorder="1" applyAlignment="1">
      <alignment horizontal="center" vertical="center"/>
    </xf>
    <xf numFmtId="166" fontId="0" fillId="0" borderId="42" xfId="0" applyNumberFormat="1" applyBorder="1" applyAlignment="1">
      <alignment horizontal="center" vertical="center"/>
    </xf>
    <xf numFmtId="0" fontId="0" fillId="7" borderId="34" xfId="0" applyFill="1" applyBorder="1" applyAlignment="1">
      <alignment vertical="center"/>
    </xf>
    <xf numFmtId="0" fontId="0" fillId="7" borderId="3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 wrapText="1"/>
    </xf>
    <xf numFmtId="18" fontId="3" fillId="0" borderId="40" xfId="0" applyNumberFormat="1" applyFont="1" applyBorder="1" applyAlignment="1">
      <alignment horizontal="left"/>
    </xf>
    <xf numFmtId="0" fontId="19" fillId="0" borderId="34" xfId="0" applyFont="1" applyBorder="1" applyAlignment="1">
      <alignment horizontal="left"/>
    </xf>
    <xf numFmtId="0" fontId="0" fillId="0" borderId="35" xfId="0" applyBorder="1"/>
    <xf numFmtId="18" fontId="2" fillId="0" borderId="1" xfId="0" applyNumberFormat="1" applyFont="1" applyBorder="1" applyAlignment="1">
      <alignment horizontal="left" vertical="center"/>
    </xf>
    <xf numFmtId="18" fontId="22" fillId="0" borderId="13" xfId="0" applyNumberFormat="1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/>
    </xf>
    <xf numFmtId="49" fontId="1" fillId="0" borderId="14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0" fontId="20" fillId="5" borderId="12" xfId="0" applyFont="1" applyFill="1" applyBorder="1"/>
    <xf numFmtId="0" fontId="19" fillId="0" borderId="0" xfId="0" applyFont="1" applyAlignment="1">
      <alignment horizontal="left"/>
    </xf>
    <xf numFmtId="0" fontId="0" fillId="0" borderId="12" xfId="0" applyBorder="1"/>
    <xf numFmtId="0" fontId="0" fillId="0" borderId="29" xfId="0" applyBorder="1"/>
    <xf numFmtId="0" fontId="0" fillId="0" borderId="30" xfId="0" applyBorder="1"/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indent="4"/>
    </xf>
    <xf numFmtId="0" fontId="0" fillId="0" borderId="36" xfId="0" applyBorder="1"/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36" fillId="0" borderId="29" xfId="0" applyFont="1" applyBorder="1" applyAlignment="1">
      <alignment vertical="center"/>
    </xf>
    <xf numFmtId="0" fontId="36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2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5" xfId="0" applyFont="1" applyBorder="1" applyAlignment="1">
      <alignment vertical="center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16" fillId="0" borderId="0" xfId="0" applyFont="1"/>
    <xf numFmtId="0" fontId="18" fillId="0" borderId="0" xfId="1" applyFont="1" applyProtection="1"/>
    <xf numFmtId="0" fontId="16" fillId="0" borderId="0" xfId="0" applyFont="1" applyAlignment="1">
      <alignment vertical="top"/>
    </xf>
    <xf numFmtId="0" fontId="17" fillId="6" borderId="0" xfId="0" applyFont="1" applyFill="1" applyAlignment="1">
      <alignment vertical="top" wrapText="1"/>
    </xf>
    <xf numFmtId="0" fontId="1" fillId="0" borderId="0" xfId="0" applyFont="1"/>
    <xf numFmtId="0" fontId="0" fillId="0" borderId="22" xfId="2" applyNumberFormat="1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0" fillId="0" borderId="46" xfId="0" applyBorder="1" applyAlignment="1">
      <alignment horizontal="center"/>
    </xf>
    <xf numFmtId="164" fontId="0" fillId="0" borderId="0" xfId="0" applyNumberFormat="1"/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20" fillId="5" borderId="48" xfId="0" applyFont="1" applyFill="1" applyBorder="1" applyAlignment="1">
      <alignment vertical="center"/>
    </xf>
    <xf numFmtId="0" fontId="20" fillId="5" borderId="24" xfId="0" applyFont="1" applyFill="1" applyBorder="1" applyAlignment="1">
      <alignment vertical="center"/>
    </xf>
    <xf numFmtId="0" fontId="20" fillId="5" borderId="49" xfId="0" applyFont="1" applyFill="1" applyBorder="1" applyAlignment="1">
      <alignment vertical="center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1" fontId="24" fillId="0" borderId="1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4" fontId="32" fillId="0" borderId="0" xfId="0" applyNumberFormat="1" applyFont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left"/>
    </xf>
    <xf numFmtId="0" fontId="20" fillId="5" borderId="24" xfId="0" applyFont="1" applyFill="1" applyBorder="1" applyAlignment="1">
      <alignment horizontal="left" vertical="center"/>
    </xf>
    <xf numFmtId="0" fontId="0" fillId="0" borderId="35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3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top"/>
    </xf>
    <xf numFmtId="0" fontId="0" fillId="0" borderId="18" xfId="0" applyBorder="1" applyAlignment="1">
      <alignment vertical="center"/>
    </xf>
    <xf numFmtId="0" fontId="28" fillId="0" borderId="53" xfId="0" applyFont="1" applyBorder="1" applyAlignment="1">
      <alignment vertical="top" wrapText="1"/>
    </xf>
    <xf numFmtId="0" fontId="27" fillId="2" borderId="54" xfId="0" applyFont="1" applyFill="1" applyBorder="1" applyAlignment="1">
      <alignment horizontal="center" vertical="center"/>
    </xf>
    <xf numFmtId="14" fontId="2" fillId="0" borderId="8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14" fontId="2" fillId="0" borderId="8" xfId="0" applyNumberFormat="1" applyFont="1" applyBorder="1" applyAlignment="1">
      <alignment vertical="center"/>
    </xf>
    <xf numFmtId="14" fontId="2" fillId="0" borderId="9" xfId="0" applyNumberFormat="1" applyFont="1" applyBorder="1" applyAlignment="1" applyProtection="1">
      <alignment horizontal="right" vertical="center"/>
      <protection locked="0"/>
    </xf>
    <xf numFmtId="14" fontId="2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/>
    </xf>
    <xf numFmtId="14" fontId="2" fillId="0" borderId="44" xfId="0" applyNumberFormat="1" applyFont="1" applyBorder="1" applyAlignment="1">
      <alignment vertical="center"/>
    </xf>
    <xf numFmtId="0" fontId="3" fillId="0" borderId="5" xfId="0" applyFont="1" applyBorder="1"/>
    <xf numFmtId="0" fontId="28" fillId="0" borderId="19" xfId="0" applyFont="1" applyBorder="1" applyAlignment="1">
      <alignment horizontal="left" vertical="center"/>
    </xf>
    <xf numFmtId="164" fontId="5" fillId="4" borderId="50" xfId="0" applyNumberFormat="1" applyFont="1" applyFill="1" applyBorder="1" applyAlignment="1">
      <alignment horizontal="center" vertical="center"/>
    </xf>
    <xf numFmtId="164" fontId="5" fillId="9" borderId="5" xfId="0" applyNumberFormat="1" applyFont="1" applyFill="1" applyBorder="1" applyAlignment="1">
      <alignment vertical="center"/>
    </xf>
    <xf numFmtId="164" fontId="5" fillId="4" borderId="50" xfId="0" applyNumberFormat="1" applyFont="1" applyFill="1" applyBorder="1" applyAlignment="1">
      <alignment horizontal="center" vertical="top"/>
    </xf>
    <xf numFmtId="0" fontId="36" fillId="0" borderId="5" xfId="0" applyFont="1" applyBorder="1" applyAlignment="1">
      <alignment vertical="center"/>
    </xf>
    <xf numFmtId="0" fontId="36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 wrapText="1"/>
    </xf>
    <xf numFmtId="0" fontId="41" fillId="0" borderId="11" xfId="0" applyFont="1" applyBorder="1" applyAlignment="1">
      <alignment vertical="top"/>
    </xf>
    <xf numFmtId="0" fontId="35" fillId="0" borderId="8" xfId="0" applyFont="1" applyBorder="1" applyAlignment="1">
      <alignment horizontal="left" wrapText="1"/>
    </xf>
    <xf numFmtId="0" fontId="35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 vertical="center"/>
    </xf>
    <xf numFmtId="0" fontId="35" fillId="0" borderId="9" xfId="0" applyFont="1" applyBorder="1" applyAlignment="1">
      <alignment vertical="center"/>
    </xf>
    <xf numFmtId="0" fontId="0" fillId="0" borderId="9" xfId="0" applyBorder="1"/>
    <xf numFmtId="0" fontId="11" fillId="0" borderId="10" xfId="0" applyFont="1" applyBorder="1" applyAlignment="1">
      <alignment horizontal="left" vertical="center"/>
    </xf>
    <xf numFmtId="4" fontId="0" fillId="0" borderId="22" xfId="2" applyNumberFormat="1" applyFont="1" applyBorder="1" applyAlignment="1" applyProtection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165" fontId="0" fillId="0" borderId="56" xfId="0" applyNumberFormat="1" applyBorder="1" applyAlignment="1" applyProtection="1">
      <alignment horizontal="center" vertical="center"/>
      <protection locked="0"/>
    </xf>
    <xf numFmtId="0" fontId="27" fillId="2" borderId="58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vertical="center"/>
    </xf>
    <xf numFmtId="167" fontId="27" fillId="0" borderId="23" xfId="0" applyNumberFormat="1" applyFont="1" applyBorder="1" applyAlignment="1">
      <alignment horizontal="right" vertical="center"/>
    </xf>
    <xf numFmtId="0" fontId="31" fillId="0" borderId="6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167" fontId="27" fillId="0" borderId="65" xfId="0" applyNumberFormat="1" applyFont="1" applyBorder="1" applyAlignment="1">
      <alignment horizontal="right" vertical="center"/>
    </xf>
    <xf numFmtId="0" fontId="27" fillId="0" borderId="65" xfId="0" applyFont="1" applyBorder="1" applyAlignment="1">
      <alignment horizontal="right" vertical="center"/>
    </xf>
    <xf numFmtId="0" fontId="24" fillId="0" borderId="64" xfId="0" applyFont="1" applyBorder="1" applyAlignment="1">
      <alignment vertical="center"/>
    </xf>
    <xf numFmtId="0" fontId="24" fillId="0" borderId="63" xfId="0" applyFont="1" applyBorder="1" applyAlignment="1">
      <alignment horizontal="right" vertical="center"/>
    </xf>
    <xf numFmtId="167" fontId="27" fillId="2" borderId="67" xfId="0" applyNumberFormat="1" applyFont="1" applyFill="1" applyBorder="1" applyAlignment="1">
      <alignment horizontal="center" vertical="center" wrapText="1"/>
    </xf>
    <xf numFmtId="14" fontId="0" fillId="0" borderId="67" xfId="0" applyNumberFormat="1" applyBorder="1" applyAlignment="1" applyProtection="1">
      <alignment horizontal="center" vertical="center" wrapText="1"/>
      <protection locked="0"/>
    </xf>
    <xf numFmtId="14" fontId="0" fillId="0" borderId="68" xfId="0" applyNumberFormat="1" applyBorder="1" applyAlignment="1" applyProtection="1">
      <alignment horizontal="center" vertical="center" wrapText="1"/>
      <protection locked="0"/>
    </xf>
    <xf numFmtId="0" fontId="0" fillId="7" borderId="69" xfId="0" applyFill="1" applyBorder="1" applyAlignment="1">
      <alignment horizontal="center" vertical="center" wrapText="1"/>
    </xf>
    <xf numFmtId="0" fontId="0" fillId="7" borderId="71" xfId="0" applyFill="1" applyBorder="1" applyAlignment="1">
      <alignment horizontal="center" vertical="center" wrapText="1"/>
    </xf>
    <xf numFmtId="165" fontId="0" fillId="7" borderId="72" xfId="0" applyNumberFormat="1" applyFill="1" applyBorder="1" applyAlignment="1">
      <alignment horizontal="center" vertical="center"/>
    </xf>
    <xf numFmtId="166" fontId="0" fillId="8" borderId="73" xfId="0" applyNumberFormat="1" applyFill="1" applyBorder="1" applyAlignment="1">
      <alignment horizontal="center" vertical="center"/>
    </xf>
    <xf numFmtId="168" fontId="0" fillId="7" borderId="70" xfId="0" applyNumberFormat="1" applyFill="1" applyBorder="1" applyAlignment="1">
      <alignment horizontal="center" vertical="center"/>
    </xf>
    <xf numFmtId="0" fontId="27" fillId="2" borderId="57" xfId="0" applyFont="1" applyFill="1" applyBorder="1" applyAlignment="1">
      <alignment horizontal="center" vertical="center" wrapText="1"/>
    </xf>
    <xf numFmtId="168" fontId="0" fillId="7" borderId="75" xfId="0" applyNumberFormat="1" applyFill="1" applyBorder="1" applyAlignment="1">
      <alignment horizontal="center" vertical="center"/>
    </xf>
    <xf numFmtId="0" fontId="27" fillId="2" borderId="76" xfId="1" applyFont="1" applyFill="1" applyBorder="1" applyAlignment="1" applyProtection="1">
      <alignment horizontal="center" vertical="center" wrapText="1"/>
    </xf>
    <xf numFmtId="4" fontId="27" fillId="0" borderId="77" xfId="2" applyNumberFormat="1" applyFont="1" applyBorder="1" applyAlignment="1" applyProtection="1">
      <alignment horizontal="right" vertical="center"/>
    </xf>
    <xf numFmtId="4" fontId="0" fillId="0" borderId="80" xfId="2" applyNumberFormat="1" applyFont="1" applyBorder="1" applyAlignment="1" applyProtection="1">
      <alignment horizontal="center" vertical="center"/>
    </xf>
    <xf numFmtId="0" fontId="24" fillId="0" borderId="80" xfId="0" applyFont="1" applyBorder="1" applyAlignment="1">
      <alignment vertical="center"/>
    </xf>
    <xf numFmtId="168" fontId="27" fillId="11" borderId="82" xfId="1" applyNumberFormat="1" applyFont="1" applyFill="1" applyBorder="1" applyAlignment="1" applyProtection="1">
      <alignment horizontal="center" vertical="center" wrapText="1"/>
    </xf>
    <xf numFmtId="0" fontId="27" fillId="2" borderId="81" xfId="1" applyFont="1" applyFill="1" applyBorder="1" applyAlignment="1" applyProtection="1">
      <alignment horizontal="center" vertical="center" wrapText="1"/>
    </xf>
    <xf numFmtId="166" fontId="0" fillId="8" borderId="7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64" xfId="0" applyBorder="1" applyAlignment="1">
      <alignment vertical="center"/>
    </xf>
    <xf numFmtId="168" fontId="27" fillId="0" borderId="60" xfId="1" applyNumberFormat="1" applyFont="1" applyFill="1" applyBorder="1" applyAlignment="1" applyProtection="1">
      <alignment horizontal="center" vertical="center" wrapText="1"/>
    </xf>
    <xf numFmtId="0" fontId="42" fillId="0" borderId="11" xfId="0" applyFont="1" applyBorder="1" applyAlignment="1">
      <alignment horizontal="left" vertical="top"/>
    </xf>
    <xf numFmtId="0" fontId="27" fillId="2" borderId="83" xfId="0" applyFont="1" applyFill="1" applyBorder="1" applyAlignment="1">
      <alignment horizontal="center" vertical="center" wrapText="1"/>
    </xf>
    <xf numFmtId="0" fontId="0" fillId="0" borderId="84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6" xfId="0" applyBorder="1" applyAlignment="1" applyProtection="1">
      <alignment horizontal="left" vertical="center"/>
      <protection locked="0"/>
    </xf>
    <xf numFmtId="0" fontId="0" fillId="0" borderId="88" xfId="0" applyBorder="1" applyAlignment="1" applyProtection="1">
      <alignment vertical="center"/>
      <protection locked="0"/>
    </xf>
    <xf numFmtId="0" fontId="0" fillId="0" borderId="89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 applyProtection="1">
      <alignment vertical="center"/>
      <protection locked="0"/>
    </xf>
    <xf numFmtId="0" fontId="0" fillId="0" borderId="92" xfId="0" applyBorder="1" applyAlignment="1">
      <alignment vertical="center"/>
    </xf>
    <xf numFmtId="0" fontId="0" fillId="0" borderId="93" xfId="0" applyBorder="1" applyAlignment="1">
      <alignment vertical="center"/>
    </xf>
    <xf numFmtId="14" fontId="28" fillId="0" borderId="66" xfId="0" applyNumberFormat="1" applyFont="1" applyBorder="1" applyAlignment="1">
      <alignment horizontal="left" vertical="center"/>
    </xf>
    <xf numFmtId="14" fontId="32" fillId="0" borderId="5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righ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5" fillId="9" borderId="46" xfId="0" applyNumberFormat="1" applyFont="1" applyFill="1" applyBorder="1" applyAlignment="1">
      <alignment vertical="center"/>
    </xf>
    <xf numFmtId="0" fontId="11" fillId="0" borderId="29" xfId="0" applyFont="1" applyBorder="1" applyAlignment="1">
      <alignment horizontal="left" vertical="center"/>
    </xf>
    <xf numFmtId="0" fontId="33" fillId="10" borderId="25" xfId="0" applyFont="1" applyFill="1" applyBorder="1" applyAlignment="1">
      <alignment vertical="center"/>
    </xf>
    <xf numFmtId="0" fontId="34" fillId="10" borderId="25" xfId="0" applyFont="1" applyFill="1" applyBorder="1" applyAlignment="1">
      <alignment vertical="center" wrapText="1"/>
    </xf>
    <xf numFmtId="0" fontId="6" fillId="0" borderId="25" xfId="0" applyFont="1" applyBorder="1" applyAlignment="1">
      <alignment vertical="center"/>
    </xf>
    <xf numFmtId="0" fontId="35" fillId="0" borderId="25" xfId="0" applyFont="1" applyBorder="1" applyAlignment="1">
      <alignment vertical="center"/>
    </xf>
    <xf numFmtId="0" fontId="0" fillId="0" borderId="25" xfId="0" applyBorder="1"/>
    <xf numFmtId="0" fontId="0" fillId="0" borderId="32" xfId="0" applyBorder="1"/>
    <xf numFmtId="0" fontId="2" fillId="0" borderId="32" xfId="0" applyFont="1" applyBorder="1" applyAlignment="1">
      <alignment horizontal="center" vertical="center"/>
    </xf>
    <xf numFmtId="0" fontId="0" fillId="0" borderId="46" xfId="0" applyBorder="1"/>
    <xf numFmtId="0" fontId="3" fillId="0" borderId="25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14" fontId="2" fillId="0" borderId="5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 wrapText="1"/>
    </xf>
    <xf numFmtId="0" fontId="2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vertical="center" wrapText="1"/>
    </xf>
    <xf numFmtId="0" fontId="6" fillId="0" borderId="0" xfId="0" applyFont="1"/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164" fontId="5" fillId="9" borderId="97" xfId="0" applyNumberFormat="1" applyFont="1" applyFill="1" applyBorder="1" applyAlignment="1">
      <alignment vertical="center"/>
    </xf>
    <xf numFmtId="164" fontId="5" fillId="9" borderId="36" xfId="0" applyNumberFormat="1" applyFont="1" applyFill="1" applyBorder="1" applyAlignment="1">
      <alignment vertical="center"/>
    </xf>
    <xf numFmtId="0" fontId="4" fillId="0" borderId="30" xfId="0" applyFont="1" applyBorder="1" applyAlignment="1">
      <alignment horizontal="center" vertical="top" wrapText="1"/>
    </xf>
    <xf numFmtId="164" fontId="5" fillId="4" borderId="12" xfId="0" applyNumberFormat="1" applyFont="1" applyFill="1" applyBorder="1" applyAlignment="1">
      <alignment horizontal="center" vertical="center"/>
    </xf>
    <xf numFmtId="164" fontId="5" fillId="4" borderId="98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0" fillId="0" borderId="100" xfId="0" applyBorder="1"/>
    <xf numFmtId="0" fontId="4" fillId="0" borderId="101" xfId="0" applyFont="1" applyBorder="1" applyAlignment="1">
      <alignment horizontal="center" vertical="top" wrapText="1"/>
    </xf>
    <xf numFmtId="0" fontId="6" fillId="0" borderId="101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wrapText="1"/>
    </xf>
    <xf numFmtId="0" fontId="0" fillId="0" borderId="34" xfId="0" applyBorder="1"/>
    <xf numFmtId="0" fontId="4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/>
    </xf>
    <xf numFmtId="0" fontId="5" fillId="11" borderId="0" xfId="0" applyFont="1" applyFill="1"/>
    <xf numFmtId="0" fontId="5" fillId="11" borderId="12" xfId="0" applyFont="1" applyFill="1" applyBorder="1"/>
    <xf numFmtId="0" fontId="16" fillId="0" borderId="100" xfId="0" applyFont="1" applyBorder="1" applyAlignment="1">
      <alignment horizontal="right" vertical="center"/>
    </xf>
    <xf numFmtId="0" fontId="6" fillId="0" borderId="102" xfId="0" applyFont="1" applyBorder="1" applyAlignment="1">
      <alignment vertical="center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30" xfId="0" applyFont="1" applyBorder="1"/>
    <xf numFmtId="14" fontId="32" fillId="0" borderId="1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14" fontId="32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right" vertical="top"/>
    </xf>
    <xf numFmtId="0" fontId="3" fillId="0" borderId="31" xfId="0" applyFont="1" applyBorder="1" applyAlignment="1">
      <alignment horizontal="right" vertical="top"/>
    </xf>
    <xf numFmtId="0" fontId="6" fillId="0" borderId="30" xfId="0" applyFont="1" applyBorder="1" applyAlignment="1">
      <alignment vertical="center" wrapText="1"/>
    </xf>
    <xf numFmtId="0" fontId="2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vertical="center" wrapText="1"/>
    </xf>
    <xf numFmtId="0" fontId="2" fillId="0" borderId="3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37" fillId="0" borderId="3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100" xfId="0" applyFont="1" applyBorder="1" applyAlignment="1">
      <alignment vertical="center"/>
    </xf>
    <xf numFmtId="0" fontId="6" fillId="0" borderId="101" xfId="0" applyFont="1" applyBorder="1" applyAlignment="1">
      <alignment vertical="center" wrapText="1"/>
    </xf>
    <xf numFmtId="0" fontId="24" fillId="0" borderId="29" xfId="0" applyFont="1" applyBorder="1"/>
    <xf numFmtId="0" fontId="24" fillId="0" borderId="30" xfId="0" applyFont="1" applyBorder="1"/>
    <xf numFmtId="0" fontId="24" fillId="0" borderId="30" xfId="0" applyFont="1" applyBorder="1" applyAlignment="1">
      <alignment horizontal="left"/>
    </xf>
    <xf numFmtId="0" fontId="24" fillId="0" borderId="31" xfId="0" applyFont="1" applyBorder="1"/>
    <xf numFmtId="0" fontId="24" fillId="0" borderId="25" xfId="0" applyFont="1" applyBorder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32" xfId="0" applyFont="1" applyBorder="1"/>
    <xf numFmtId="0" fontId="24" fillId="0" borderId="34" xfId="0" applyFont="1" applyBorder="1"/>
    <xf numFmtId="0" fontId="24" fillId="0" borderId="35" xfId="0" applyFont="1" applyBorder="1"/>
    <xf numFmtId="0" fontId="24" fillId="0" borderId="35" xfId="0" applyFont="1" applyBorder="1" applyAlignment="1">
      <alignment horizontal="left"/>
    </xf>
    <xf numFmtId="0" fontId="24" fillId="0" borderId="36" xfId="0" applyFont="1" applyBorder="1"/>
    <xf numFmtId="0" fontId="3" fillId="0" borderId="103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center"/>
    </xf>
    <xf numFmtId="1" fontId="2" fillId="0" borderId="31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32" xfId="0" applyFont="1" applyBorder="1" applyAlignment="1">
      <alignment vertical="center"/>
    </xf>
    <xf numFmtId="0" fontId="0" fillId="0" borderId="31" xfId="0" applyBorder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0" fillId="3" borderId="100" xfId="0" applyFill="1" applyBorder="1"/>
    <xf numFmtId="0" fontId="0" fillId="3" borderId="101" xfId="0" applyFill="1" applyBorder="1"/>
    <xf numFmtId="0" fontId="0" fillId="3" borderId="101" xfId="0" applyFill="1" applyBorder="1" applyAlignment="1">
      <alignment horizontal="left"/>
    </xf>
    <xf numFmtId="0" fontId="0" fillId="3" borderId="102" xfId="0" applyFill="1" applyBorder="1"/>
    <xf numFmtId="0" fontId="27" fillId="3" borderId="101" xfId="0" applyFont="1" applyFill="1" applyBorder="1"/>
    <xf numFmtId="0" fontId="4" fillId="0" borderId="0" xfId="0" applyFont="1"/>
    <xf numFmtId="0" fontId="4" fillId="0" borderId="12" xfId="0" applyFont="1" applyBorder="1"/>
    <xf numFmtId="164" fontId="5" fillId="9" borderId="11" xfId="0" applyNumberFormat="1" applyFont="1" applyFill="1" applyBorder="1" applyAlignment="1">
      <alignment vertical="center"/>
    </xf>
    <xf numFmtId="164" fontId="5" fillId="9" borderId="32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32" xfId="0" applyFont="1" applyFill="1" applyBorder="1" applyAlignment="1">
      <alignment horizontal="left" vertical="center"/>
    </xf>
    <xf numFmtId="0" fontId="45" fillId="0" borderId="29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2" fillId="0" borderId="101" xfId="0" applyFont="1" applyBorder="1" applyAlignment="1">
      <alignment horizontal="left" vertical="center" wrapText="1"/>
    </xf>
    <xf numFmtId="0" fontId="6" fillId="0" borderId="102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6" fillId="0" borderId="100" xfId="0" applyFont="1" applyBorder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14" fontId="28" fillId="0" borderId="21" xfId="0" applyNumberFormat="1" applyFont="1" applyBorder="1" applyAlignment="1">
      <alignment horizontal="left" vertical="center"/>
    </xf>
    <xf numFmtId="0" fontId="17" fillId="0" borderId="0" xfId="0" applyFont="1" applyAlignment="1">
      <alignment vertical="top" wrapText="1"/>
    </xf>
    <xf numFmtId="0" fontId="43" fillId="0" borderId="0" xfId="0" applyFont="1" applyAlignment="1">
      <alignment horizontal="center" vertical="center" wrapText="1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1" fontId="5" fillId="4" borderId="47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0" fillId="0" borderId="4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46" xfId="0" applyFont="1" applyBorder="1" applyAlignment="1">
      <alignment vertical="top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14" fontId="2" fillId="0" borderId="44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1" fontId="2" fillId="0" borderId="29" xfId="0" applyNumberFormat="1" applyFont="1" applyBorder="1" applyAlignment="1">
      <alignment horizontal="right" vertical="center" wrapText="1"/>
    </xf>
    <xf numFmtId="1" fontId="2" fillId="0" borderId="25" xfId="0" applyNumberFormat="1" applyFont="1" applyBorder="1" applyAlignment="1">
      <alignment horizontal="right" vertical="center" wrapText="1"/>
    </xf>
    <xf numFmtId="1" fontId="2" fillId="0" borderId="34" xfId="0" applyNumberFormat="1" applyFont="1" applyBorder="1" applyAlignment="1">
      <alignment horizontal="right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164" fontId="5" fillId="0" borderId="50" xfId="0" applyNumberFormat="1" applyFont="1" applyBorder="1" applyAlignment="1">
      <alignment horizontal="center" vertical="center"/>
    </xf>
    <xf numFmtId="164" fontId="5" fillId="0" borderId="10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44" xfId="0" applyBorder="1"/>
    <xf numFmtId="0" fontId="0" fillId="0" borderId="10" xfId="0" applyBorder="1" applyAlignment="1">
      <alignment horizontal="center" vertical="center"/>
    </xf>
    <xf numFmtId="0" fontId="37" fillId="0" borderId="10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49" fillId="3" borderId="29" xfId="0" applyFont="1" applyFill="1" applyBorder="1" applyAlignment="1">
      <alignment horizontal="left" vertical="center" wrapText="1"/>
    </xf>
    <xf numFmtId="0" fontId="49" fillId="3" borderId="31" xfId="0" applyFont="1" applyFill="1" applyBorder="1" applyAlignment="1">
      <alignment horizontal="left" vertical="center" wrapText="1"/>
    </xf>
    <xf numFmtId="0" fontId="49" fillId="3" borderId="34" xfId="0" applyFont="1" applyFill="1" applyBorder="1" applyAlignment="1">
      <alignment horizontal="left" vertical="center" wrapText="1"/>
    </xf>
    <xf numFmtId="0" fontId="49" fillId="3" borderId="3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99" xfId="0" applyNumberFormat="1" applyFont="1" applyBorder="1" applyAlignment="1">
      <alignment horizontal="center" vertical="center" wrapText="1"/>
    </xf>
    <xf numFmtId="164" fontId="5" fillId="9" borderId="11" xfId="0" applyNumberFormat="1" applyFont="1" applyFill="1" applyBorder="1" applyAlignment="1">
      <alignment horizontal="center" vertical="center"/>
    </xf>
    <xf numFmtId="164" fontId="5" fillId="9" borderId="32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7" fillId="0" borderId="9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64" fontId="5" fillId="9" borderId="11" xfId="0" applyNumberFormat="1" applyFont="1" applyFill="1" applyBorder="1" applyAlignment="1">
      <alignment horizontal="center" vertical="top"/>
    </xf>
    <xf numFmtId="164" fontId="5" fillId="9" borderId="32" xfId="0" applyNumberFormat="1" applyFont="1" applyFill="1" applyBorder="1" applyAlignment="1">
      <alignment horizontal="center" vertical="top"/>
    </xf>
    <xf numFmtId="14" fontId="2" fillId="0" borderId="8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0" fillId="5" borderId="34" xfId="0" applyFont="1" applyFill="1" applyBorder="1" applyAlignment="1">
      <alignment vertical="center"/>
    </xf>
    <xf numFmtId="0" fontId="20" fillId="5" borderId="35" xfId="0" applyFont="1" applyFill="1" applyBorder="1" applyAlignment="1">
      <alignment vertical="center"/>
    </xf>
    <xf numFmtId="0" fontId="20" fillId="5" borderId="36" xfId="0" applyFont="1" applyFill="1" applyBorder="1" applyAlignment="1">
      <alignment vertical="center"/>
    </xf>
    <xf numFmtId="14" fontId="7" fillId="9" borderId="4" xfId="0" applyNumberFormat="1" applyFont="1" applyFill="1" applyBorder="1" applyAlignment="1">
      <alignment horizontal="center" vertical="center"/>
    </xf>
    <xf numFmtId="14" fontId="7" fillId="9" borderId="47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left" wrapText="1"/>
    </xf>
    <xf numFmtId="0" fontId="35" fillId="0" borderId="0" xfId="0" applyFont="1" applyAlignment="1">
      <alignment horizontal="left"/>
    </xf>
    <xf numFmtId="0" fontId="34" fillId="10" borderId="25" xfId="0" applyFont="1" applyFill="1" applyBorder="1" applyAlignment="1">
      <alignment horizontal="left" wrapText="1"/>
    </xf>
    <xf numFmtId="0" fontId="34" fillId="10" borderId="0" xfId="0" applyFont="1" applyFill="1" applyAlignment="1">
      <alignment horizontal="left" wrapText="1"/>
    </xf>
    <xf numFmtId="0" fontId="35" fillId="0" borderId="25" xfId="0" applyFont="1" applyBorder="1" applyAlignment="1">
      <alignment horizontal="left" wrapText="1"/>
    </xf>
    <xf numFmtId="0" fontId="34" fillId="10" borderId="11" xfId="0" applyFont="1" applyFill="1" applyBorder="1" applyAlignment="1">
      <alignment horizontal="left" wrapText="1"/>
    </xf>
    <xf numFmtId="0" fontId="40" fillId="0" borderId="34" xfId="0" applyFont="1" applyBorder="1" applyAlignment="1">
      <alignment horizontal="center"/>
    </xf>
    <xf numFmtId="0" fontId="40" fillId="0" borderId="36" xfId="0" applyFont="1" applyBorder="1" applyAlignment="1">
      <alignment horizontal="center"/>
    </xf>
    <xf numFmtId="0" fontId="11" fillId="0" borderId="5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38" fillId="0" borderId="1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31" fillId="0" borderId="94" xfId="0" applyFont="1" applyBorder="1" applyAlignment="1">
      <alignment horizontal="center" vertical="center"/>
    </xf>
    <xf numFmtId="0" fontId="31" fillId="0" borderId="95" xfId="0" applyFont="1" applyBorder="1" applyAlignment="1">
      <alignment horizontal="center" vertical="center"/>
    </xf>
    <xf numFmtId="0" fontId="31" fillId="0" borderId="96" xfId="0" applyFont="1" applyBorder="1" applyAlignment="1">
      <alignment horizontal="center" vertical="center"/>
    </xf>
    <xf numFmtId="4" fontId="27" fillId="0" borderId="51" xfId="2" applyNumberFormat="1" applyFont="1" applyBorder="1" applyAlignment="1" applyProtection="1">
      <alignment horizontal="right" vertical="center"/>
    </xf>
    <xf numFmtId="4" fontId="27" fillId="0" borderId="52" xfId="2" applyNumberFormat="1" applyFont="1" applyBorder="1" applyAlignment="1" applyProtection="1">
      <alignment horizontal="right" vertical="center"/>
    </xf>
    <xf numFmtId="4" fontId="27" fillId="0" borderId="59" xfId="2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0" fillId="7" borderId="85" xfId="0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71" xfId="0" applyFill="1" applyBorder="1" applyAlignment="1">
      <alignment horizontal="center" vertical="center" wrapText="1"/>
    </xf>
    <xf numFmtId="4" fontId="27" fillId="0" borderId="78" xfId="2" applyNumberFormat="1" applyFont="1" applyBorder="1" applyAlignment="1" applyProtection="1">
      <alignment horizontal="center" vertical="center"/>
    </xf>
    <xf numFmtId="4" fontId="27" fillId="0" borderId="79" xfId="2" applyNumberFormat="1" applyFont="1" applyBorder="1" applyAlignment="1" applyProtection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</dxfs>
  <tableStyles count="0" defaultTableStyle="TableStyleMedium2" defaultPivotStyle="PivotStyleMedium9"/>
  <colors>
    <mruColors>
      <color rgb="FFF8E8B6"/>
      <color rgb="FFF5EFA3"/>
      <color rgb="FFFFF5CD"/>
      <color rgb="FFFFF1B7"/>
      <color rgb="FFFFE471"/>
      <color rgb="FF47471F"/>
      <color rgb="FF952E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22/11/relationships/FeaturePropertyBag" Target="featurePropertyBag/featurePropertyBag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intranet.dcyf.wa.gov:8090/drupal-8.4.0/sites/default/files/graphics/DCYF-Logo-Color.jpg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38100</xdr:rowOff>
        </xdr:from>
        <xdr:to>
          <xdr:col>18</xdr:col>
          <xdr:colOff>142875</xdr:colOff>
          <xdr:row>53</xdr:row>
          <xdr:rowOff>0</xdr:rowOff>
        </xdr:to>
        <xdr:sp macro="" textlink="">
          <xdr:nvSpPr>
            <xdr:cNvPr id="17409" name="Object 1" descr="Instructions on how to fill out the BRS Extra 1-1 Supervision Billing Form.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53</xdr:row>
          <xdr:rowOff>133350</xdr:rowOff>
        </xdr:from>
        <xdr:to>
          <xdr:col>9</xdr:col>
          <xdr:colOff>142875</xdr:colOff>
          <xdr:row>60</xdr:row>
          <xdr:rowOff>123825</xdr:rowOff>
        </xdr:to>
        <xdr:sp macro="" textlink="">
          <xdr:nvSpPr>
            <xdr:cNvPr id="17410" name="Object 2" descr="Printing Instructions for the Billing Document.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114300</xdr:rowOff>
    </xdr:from>
    <xdr:to>
      <xdr:col>5</xdr:col>
      <xdr:colOff>8892</xdr:colOff>
      <xdr:row>0</xdr:row>
      <xdr:rowOff>521262</xdr:rowOff>
    </xdr:to>
    <xdr:pic>
      <xdr:nvPicPr>
        <xdr:cNvPr id="3" name="Picture 2" descr="DCYF Color Logo- Department of Children,  Youth &amp; Famili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AFAB5A-E945-4FD1-B14A-8EEBFE06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2469517" cy="406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45</xdr:row>
          <xdr:rowOff>85725</xdr:rowOff>
        </xdr:from>
        <xdr:to>
          <xdr:col>2</xdr:col>
          <xdr:colOff>219075</xdr:colOff>
          <xdr:row>46</xdr:row>
          <xdr:rowOff>161925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45</xdr:row>
          <xdr:rowOff>85725</xdr:rowOff>
        </xdr:from>
        <xdr:to>
          <xdr:col>3</xdr:col>
          <xdr:colOff>457200</xdr:colOff>
          <xdr:row>46</xdr:row>
          <xdr:rowOff>161925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47</xdr:row>
          <xdr:rowOff>85725</xdr:rowOff>
        </xdr:from>
        <xdr:to>
          <xdr:col>2</xdr:col>
          <xdr:colOff>219075</xdr:colOff>
          <xdr:row>49</xdr:row>
          <xdr:rowOff>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47</xdr:row>
          <xdr:rowOff>85725</xdr:rowOff>
        </xdr:from>
        <xdr:to>
          <xdr:col>3</xdr:col>
          <xdr:colOff>457200</xdr:colOff>
          <xdr:row>49</xdr:row>
          <xdr:rowOff>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DENIED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0</xdr:colOff>
      <xdr:row>9</xdr:row>
      <xdr:rowOff>9525</xdr:rowOff>
    </xdr:from>
    <xdr:to>
      <xdr:col>11</xdr:col>
      <xdr:colOff>0</xdr:colOff>
      <xdr:row>10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F59AEEF-12B1-8746-3A9A-D73432A767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6219825" y="3076575"/>
          <a:ext cx="0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133350</xdr:rowOff>
    </xdr:from>
    <xdr:to>
      <xdr:col>11</xdr:col>
      <xdr:colOff>0</xdr:colOff>
      <xdr:row>10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B2F4B9B-4CBE-4AC9-A4FE-76FCAFCAFE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6219825" y="3038475"/>
          <a:ext cx="0" cy="2588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CA3C-3E5F-4583-8EB9-D28FA4174C38}">
  <sheetPr codeName="Sheet1">
    <tabColor rgb="FFFFFF00"/>
  </sheetPr>
  <dimension ref="A1:V56"/>
  <sheetViews>
    <sheetView showGridLines="0" topLeftCell="A25" zoomScaleNormal="100" workbookViewId="0">
      <selection activeCell="W41" sqref="W41"/>
    </sheetView>
  </sheetViews>
  <sheetFormatPr defaultColWidth="8.7109375" defaultRowHeight="14.25" x14ac:dyDescent="0.2"/>
  <cols>
    <col min="1" max="16384" width="8.7109375" style="86"/>
  </cols>
  <sheetData>
    <row r="1" spans="1:22" x14ac:dyDescent="0.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22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x14ac:dyDescent="0.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6" spans="1:22" x14ac:dyDescent="0.2">
      <c r="A6" s="87"/>
    </row>
    <row r="15" spans="1:22" ht="15" x14ac:dyDescent="0.25">
      <c r="A15"/>
    </row>
    <row r="35" spans="1:5" ht="15" x14ac:dyDescent="0.2">
      <c r="A35" s="355"/>
      <c r="B35" s="355"/>
      <c r="C35" s="355"/>
      <c r="D35" s="355"/>
      <c r="E35" s="355"/>
    </row>
    <row r="51" spans="1:22" s="88" customFormat="1" ht="15" x14ac:dyDescent="0.25"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</row>
    <row r="52" spans="1:22" ht="14.45" customHeight="1" x14ac:dyDescent="0.2">
      <c r="G52" s="356" t="s">
        <v>80</v>
      </c>
      <c r="H52" s="356"/>
      <c r="I52" s="356"/>
      <c r="J52" s="356"/>
    </row>
    <row r="53" spans="1:22" ht="14.45" customHeight="1" x14ac:dyDescent="0.2">
      <c r="G53" s="356"/>
      <c r="H53" s="356"/>
      <c r="I53" s="356"/>
      <c r="J53" s="356"/>
    </row>
    <row r="54" spans="1:22" x14ac:dyDescent="0.2">
      <c r="A54" s="90"/>
    </row>
    <row r="56" spans="1:22" x14ac:dyDescent="0.2">
      <c r="A56" s="86" t="s">
        <v>128</v>
      </c>
    </row>
  </sheetData>
  <sheetProtection algorithmName="SHA-512" hashValue="EwIS+qWBufnYI3uq3rCg+2kGg0/Qn/oMqegB3cpALZ8e0oiDYkwWrSVHJ3XBWN+uRChQzkS8Mw5ASD2FQROs6g==" saltValue="tryW8bDSD+08ft3QzsVU9w==" spinCount="100000" sheet="1" selectLockedCells="1"/>
  <mergeCells count="2">
    <mergeCell ref="A35:E35"/>
    <mergeCell ref="G52:J53"/>
  </mergeCells>
  <pageMargins left="0.7" right="0.7" top="0.75" bottom="0.75" header="0.3" footer="0.3"/>
  <pageSetup scale="80" orientation="portrait" r:id="rId1"/>
  <colBreaks count="1" manualBreakCount="1">
    <brk id="10" max="60" man="1"/>
  </colBreaks>
  <drawing r:id="rId2"/>
  <legacyDrawing r:id="rId3"/>
  <oleObjects>
    <mc:AlternateContent xmlns:mc="http://schemas.openxmlformats.org/markup-compatibility/2006">
      <mc:Choice Requires="x14">
        <oleObject progId="Document" shapeId="17409" r:id="rId4">
          <objectPr defaultSize="0" autoPict="0" altText="Instructions on how to fill out the BRS Extra 1-1 Supervision Billing Form." r:id="rId5">
            <anchor moveWithCells="1">
              <from>
                <xdr:col>0</xdr:col>
                <xdr:colOff>266700</xdr:colOff>
                <xdr:row>2</xdr:row>
                <xdr:rowOff>38100</xdr:rowOff>
              </from>
              <to>
                <xdr:col>18</xdr:col>
                <xdr:colOff>142875</xdr:colOff>
                <xdr:row>53</xdr:row>
                <xdr:rowOff>0</xdr:rowOff>
              </to>
            </anchor>
          </objectPr>
        </oleObject>
      </mc:Choice>
      <mc:Fallback>
        <oleObject progId="Document" shapeId="17409" r:id="rId4"/>
      </mc:Fallback>
    </mc:AlternateContent>
    <mc:AlternateContent xmlns:mc="http://schemas.openxmlformats.org/markup-compatibility/2006">
      <mc:Choice Requires="x14">
        <oleObject progId="Document" dvAspect="DVASPECT_ICON" shapeId="17410" r:id="rId6">
          <objectPr locked="0" defaultSize="0" autoPict="0" altText="Printing Instructions for the Billing Document." r:id="rId7">
            <anchor moveWithCells="1">
              <from>
                <xdr:col>6</xdr:col>
                <xdr:colOff>323850</xdr:colOff>
                <xdr:row>53</xdr:row>
                <xdr:rowOff>133350</xdr:rowOff>
              </from>
              <to>
                <xdr:col>9</xdr:col>
                <xdr:colOff>142875</xdr:colOff>
                <xdr:row>60</xdr:row>
                <xdr:rowOff>123825</xdr:rowOff>
              </to>
            </anchor>
          </objectPr>
        </oleObject>
      </mc:Choice>
      <mc:Fallback>
        <oleObject progId="Document" dvAspect="DVASPECT_ICON" shapeId="1741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F510E-9F08-45AB-916F-E3F4981D30FF}">
  <sheetPr codeName="Sheet2">
    <tabColor theme="0"/>
  </sheetPr>
  <dimension ref="B1:S51"/>
  <sheetViews>
    <sheetView showGridLines="0" tabSelected="1" zoomScaleNormal="100" workbookViewId="0">
      <selection activeCell="C20" sqref="C20:D20"/>
    </sheetView>
  </sheetViews>
  <sheetFormatPr defaultColWidth="8.7109375" defaultRowHeight="15" x14ac:dyDescent="0.25"/>
  <cols>
    <col min="1" max="1" width="2.7109375" customWidth="1"/>
    <col min="2" max="2" width="9.85546875" customWidth="1"/>
    <col min="3" max="3" width="8.85546875" customWidth="1"/>
    <col min="4" max="4" width="11" customWidth="1"/>
    <col min="5" max="5" width="8.5703125" customWidth="1"/>
    <col min="6" max="6" width="11.5703125" customWidth="1"/>
    <col min="7" max="7" width="7.85546875" customWidth="1"/>
    <col min="8" max="8" width="5.85546875" customWidth="1"/>
    <col min="9" max="9" width="8.7109375" customWidth="1"/>
    <col min="10" max="10" width="8.5703125" customWidth="1"/>
    <col min="11" max="11" width="13.28515625" customWidth="1"/>
    <col min="12" max="12" width="12.5703125" customWidth="1"/>
    <col min="13" max="13" width="14.140625" style="121" customWidth="1"/>
    <col min="14" max="14" width="18.42578125" customWidth="1"/>
    <col min="15" max="15" width="14.5703125" customWidth="1"/>
    <col min="16" max="16" width="6.85546875" customWidth="1"/>
    <col min="21" max="21" width="15" customWidth="1"/>
    <col min="22" max="22" width="13" customWidth="1"/>
    <col min="23" max="23" width="17.140625" customWidth="1"/>
    <col min="24" max="24" width="17.42578125" customWidth="1"/>
    <col min="27" max="27" width="13.85546875" customWidth="1"/>
  </cols>
  <sheetData>
    <row r="1" spans="2:19" ht="42.95" customHeight="1" x14ac:dyDescent="0.25"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118"/>
      <c r="N1" s="69"/>
      <c r="O1" s="69"/>
      <c r="P1" s="70"/>
      <c r="Q1" s="71"/>
    </row>
    <row r="2" spans="2:19" s="42" customFormat="1" ht="36" customHeight="1" x14ac:dyDescent="0.25">
      <c r="B2" s="362" t="s">
        <v>106</v>
      </c>
      <c r="C2" s="363"/>
      <c r="D2" s="363"/>
      <c r="E2" s="363"/>
      <c r="F2" s="363"/>
      <c r="G2" s="363"/>
      <c r="H2" s="363"/>
      <c r="I2" s="363"/>
      <c r="J2" s="363"/>
      <c r="K2" s="363"/>
      <c r="L2" s="364"/>
      <c r="M2" s="364"/>
      <c r="N2" s="364"/>
      <c r="O2" s="363"/>
      <c r="P2" s="365"/>
    </row>
    <row r="3" spans="2:19" ht="13.5" customHeight="1" x14ac:dyDescent="0.25">
      <c r="B3" s="383" t="s">
        <v>0</v>
      </c>
      <c r="C3" s="384"/>
      <c r="D3" s="384"/>
      <c r="E3" s="385"/>
      <c r="F3" s="385"/>
      <c r="G3" s="386" t="s">
        <v>1</v>
      </c>
      <c r="H3" s="384"/>
      <c r="I3" s="384"/>
      <c r="J3" s="387"/>
      <c r="K3" s="48" t="s">
        <v>48</v>
      </c>
      <c r="L3" s="101" t="s">
        <v>130</v>
      </c>
      <c r="M3" s="102"/>
      <c r="N3" s="103"/>
      <c r="O3" s="93" t="s">
        <v>3</v>
      </c>
      <c r="P3" s="49" t="s">
        <v>4</v>
      </c>
    </row>
    <row r="4" spans="2:19" ht="26.1" customHeight="1" x14ac:dyDescent="0.25">
      <c r="B4" s="388"/>
      <c r="C4" s="389"/>
      <c r="D4" s="389"/>
      <c r="E4" s="389"/>
      <c r="F4" s="389"/>
      <c r="G4" s="390"/>
      <c r="H4" s="389"/>
      <c r="I4" s="389"/>
      <c r="J4" s="391"/>
      <c r="K4" s="112"/>
      <c r="L4" s="133"/>
      <c r="M4" s="134"/>
      <c r="N4" s="135"/>
      <c r="O4" s="111" t="str">
        <f ca="1">IF(ISBLANK(M4),"",ROUNDDOWN((TODAY()-M4)/365.25,0))</f>
        <v/>
      </c>
      <c r="P4" s="47"/>
    </row>
    <row r="5" spans="2:19" ht="22.5" x14ac:dyDescent="0.25">
      <c r="B5" s="262"/>
      <c r="C5" s="263"/>
      <c r="D5" s="263" t="s">
        <v>118</v>
      </c>
      <c r="E5" s="263"/>
      <c r="F5" s="263"/>
      <c r="G5" s="267"/>
      <c r="H5" s="263"/>
      <c r="I5" s="270"/>
      <c r="J5" s="263" t="s">
        <v>5</v>
      </c>
      <c r="K5" s="271"/>
      <c r="L5" s="268" t="s">
        <v>6</v>
      </c>
      <c r="M5" s="124" t="s">
        <v>66</v>
      </c>
      <c r="N5" s="122" t="s">
        <v>68</v>
      </c>
      <c r="O5" s="92" t="s">
        <v>127</v>
      </c>
      <c r="P5" s="94"/>
    </row>
    <row r="6" spans="2:19" ht="20.100000000000001" customHeight="1" x14ac:dyDescent="0.25">
      <c r="B6" s="315"/>
      <c r="C6" s="316"/>
      <c r="D6" s="317"/>
      <c r="E6" s="316"/>
      <c r="F6" s="316"/>
      <c r="G6" s="318"/>
      <c r="H6" s="316"/>
      <c r="I6" s="280"/>
      <c r="J6" s="112"/>
      <c r="K6" s="226"/>
      <c r="L6" s="269"/>
      <c r="M6" s="117"/>
      <c r="N6" s="231"/>
      <c r="O6" s="132"/>
      <c r="P6" s="113"/>
    </row>
    <row r="7" spans="2:19" ht="15.6" customHeight="1" x14ac:dyDescent="0.25">
      <c r="B7" s="286" t="s">
        <v>131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118"/>
      <c r="N7" s="68"/>
      <c r="O7" s="68"/>
      <c r="P7" s="319"/>
    </row>
    <row r="8" spans="2:19" ht="14.1" customHeight="1" x14ac:dyDescent="0.25">
      <c r="B8" s="294" t="s">
        <v>120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120"/>
      <c r="N8" s="53"/>
      <c r="O8" s="53"/>
      <c r="P8" s="73"/>
    </row>
    <row r="9" spans="2:19" ht="22.5" customHeight="1" x14ac:dyDescent="0.25">
      <c r="B9" s="284"/>
      <c r="C9" s="285"/>
      <c r="D9" s="285"/>
      <c r="E9" s="285"/>
      <c r="F9" s="285"/>
      <c r="G9" s="402" t="s">
        <v>109</v>
      </c>
      <c r="H9" s="402"/>
      <c r="I9" s="402"/>
      <c r="J9" s="402"/>
      <c r="K9" s="402"/>
      <c r="L9" s="402"/>
      <c r="M9" s="346"/>
      <c r="N9" s="285"/>
      <c r="O9" s="285"/>
      <c r="P9" s="347"/>
    </row>
    <row r="10" spans="2:19" ht="19.5" customHeight="1" x14ac:dyDescent="0.25">
      <c r="B10" s="233" t="s">
        <v>99</v>
      </c>
      <c r="C10" s="234"/>
      <c r="D10" s="234"/>
      <c r="E10" s="340" t="s">
        <v>100</v>
      </c>
      <c r="F10" s="341"/>
      <c r="G10" s="234"/>
      <c r="H10" s="342"/>
      <c r="I10" s="342"/>
      <c r="J10" s="342"/>
      <c r="K10" s="343"/>
      <c r="L10" s="344" t="s">
        <v>72</v>
      </c>
      <c r="M10" s="345"/>
      <c r="N10" s="339" t="s">
        <v>7</v>
      </c>
      <c r="O10" s="412" t="s">
        <v>65</v>
      </c>
      <c r="P10" s="413"/>
    </row>
    <row r="11" spans="2:19" ht="20.100000000000001" customHeight="1" x14ac:dyDescent="0.25">
      <c r="B11" s="222" t="s">
        <v>99</v>
      </c>
      <c r="C11" s="232"/>
      <c r="D11" s="316" t="s">
        <v>101</v>
      </c>
      <c r="E11" s="320"/>
      <c r="F11" s="321"/>
      <c r="G11" s="232"/>
      <c r="H11" s="281"/>
      <c r="I11" s="281"/>
      <c r="J11" s="281"/>
      <c r="K11" s="136"/>
      <c r="L11" s="322"/>
      <c r="M11" s="323">
        <f>N16</f>
        <v>0</v>
      </c>
      <c r="N11" s="324">
        <v>42.97</v>
      </c>
      <c r="O11" s="397">
        <f>M11*N11</f>
        <v>0</v>
      </c>
      <c r="P11" s="398"/>
    </row>
    <row r="12" spans="2:19" ht="15.75" x14ac:dyDescent="0.25">
      <c r="B12" s="325"/>
      <c r="C12" s="326"/>
      <c r="D12" s="326"/>
      <c r="E12" s="326"/>
      <c r="F12" s="326"/>
      <c r="G12" s="326"/>
      <c r="H12" s="326"/>
      <c r="I12" s="329" t="s">
        <v>104</v>
      </c>
      <c r="J12" s="326"/>
      <c r="K12" s="326"/>
      <c r="L12" s="326"/>
      <c r="M12" s="327"/>
      <c r="N12" s="326"/>
      <c r="O12" s="326"/>
      <c r="P12" s="328"/>
      <c r="S12" s="72"/>
    </row>
    <row r="13" spans="2:19" ht="15.95" customHeight="1" x14ac:dyDescent="0.25">
      <c r="B13" s="286" t="s">
        <v>132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8"/>
      <c r="N13" s="287"/>
      <c r="O13" s="287"/>
      <c r="P13" s="289"/>
      <c r="S13" s="72"/>
    </row>
    <row r="14" spans="2:19" ht="15.95" customHeight="1" x14ac:dyDescent="0.25">
      <c r="B14" s="290" t="s">
        <v>133</v>
      </c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2"/>
      <c r="N14" s="291"/>
      <c r="O14" s="291"/>
      <c r="P14" s="293"/>
      <c r="S14" s="72"/>
    </row>
    <row r="15" spans="2:19" ht="12.95" customHeight="1" x14ac:dyDescent="0.25">
      <c r="B15" s="294" t="s">
        <v>102</v>
      </c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6"/>
      <c r="N15" s="295"/>
      <c r="O15" s="295"/>
      <c r="P15" s="297"/>
      <c r="S15" s="72"/>
    </row>
    <row r="16" spans="2:19" ht="26.1" customHeight="1" x14ac:dyDescent="0.25">
      <c r="B16" s="299"/>
      <c r="C16" s="300"/>
      <c r="D16" s="300"/>
      <c r="E16" s="300"/>
      <c r="F16" s="301"/>
      <c r="G16" s="392">
        <f>ROUNDUP(SUM(C20:P43),0)</f>
        <v>0</v>
      </c>
      <c r="H16" s="312"/>
      <c r="I16" s="308"/>
      <c r="J16" s="308"/>
      <c r="K16" s="308"/>
      <c r="L16" s="308"/>
      <c r="M16" s="308"/>
      <c r="N16" s="395">
        <f>ROUNDUP(G16*4.32,0)</f>
        <v>0</v>
      </c>
      <c r="O16" s="403" t="s">
        <v>9</v>
      </c>
      <c r="P16" s="404"/>
      <c r="R16" s="361"/>
    </row>
    <row r="17" spans="2:18" ht="15.6" customHeight="1" x14ac:dyDescent="0.25">
      <c r="B17" s="127"/>
      <c r="C17" s="307" t="s">
        <v>103</v>
      </c>
      <c r="D17" s="282"/>
      <c r="E17" s="283"/>
      <c r="F17" s="302"/>
      <c r="G17" s="393"/>
      <c r="H17" s="313"/>
      <c r="I17" s="310" t="s">
        <v>134</v>
      </c>
      <c r="J17" s="311"/>
      <c r="K17" s="306"/>
      <c r="L17" s="311"/>
      <c r="M17" s="308"/>
      <c r="N17" s="395"/>
      <c r="O17" s="405" t="s">
        <v>81</v>
      </c>
      <c r="P17" s="406"/>
      <c r="R17" s="361"/>
    </row>
    <row r="18" spans="2:18" ht="14.1" customHeight="1" x14ac:dyDescent="0.25">
      <c r="B18" s="303"/>
      <c r="C18" s="304"/>
      <c r="D18" s="304"/>
      <c r="E18" s="304"/>
      <c r="F18" s="305"/>
      <c r="G18" s="394"/>
      <c r="H18" s="314"/>
      <c r="I18" s="309"/>
      <c r="J18" s="309"/>
      <c r="K18" s="309"/>
      <c r="L18" s="309"/>
      <c r="M18" s="309"/>
      <c r="N18" s="396"/>
      <c r="O18" s="407"/>
      <c r="P18" s="408"/>
      <c r="R18" s="361"/>
    </row>
    <row r="19" spans="2:18" ht="41.25" customHeight="1" x14ac:dyDescent="0.25">
      <c r="B19" s="298" t="s">
        <v>10</v>
      </c>
      <c r="C19" s="399" t="s">
        <v>11</v>
      </c>
      <c r="D19" s="401"/>
      <c r="E19" s="399" t="s">
        <v>12</v>
      </c>
      <c r="F19" s="401"/>
      <c r="G19" s="125" t="s">
        <v>116</v>
      </c>
      <c r="H19" s="126"/>
      <c r="I19" s="109"/>
      <c r="J19" s="409" t="s">
        <v>13</v>
      </c>
      <c r="K19" s="410"/>
      <c r="L19" s="409" t="s">
        <v>14</v>
      </c>
      <c r="M19" s="411"/>
      <c r="N19" s="125" t="s">
        <v>117</v>
      </c>
      <c r="O19" s="399" t="s">
        <v>15</v>
      </c>
      <c r="P19" s="400"/>
    </row>
    <row r="20" spans="2:18" ht="15.75" x14ac:dyDescent="0.25">
      <c r="B20" s="51">
        <v>0.29166666666666669</v>
      </c>
      <c r="C20" s="357"/>
      <c r="D20" s="359"/>
      <c r="E20" s="357"/>
      <c r="F20" s="359"/>
      <c r="G20" s="115"/>
      <c r="H20" s="114"/>
      <c r="I20" s="116"/>
      <c r="J20" s="357"/>
      <c r="K20" s="359"/>
      <c r="L20" s="357"/>
      <c r="M20" s="358"/>
      <c r="N20" s="104"/>
      <c r="O20" s="357"/>
      <c r="P20" s="360"/>
    </row>
    <row r="21" spans="2:18" ht="15.75" x14ac:dyDescent="0.25">
      <c r="B21" s="51">
        <v>0.33333333333333298</v>
      </c>
      <c r="C21" s="357"/>
      <c r="D21" s="359"/>
      <c r="E21" s="357"/>
      <c r="F21" s="359"/>
      <c r="G21" s="357"/>
      <c r="H21" s="358"/>
      <c r="I21" s="359"/>
      <c r="J21" s="357"/>
      <c r="K21" s="359"/>
      <c r="L21" s="357"/>
      <c r="M21" s="358"/>
      <c r="N21" s="104"/>
      <c r="O21" s="357"/>
      <c r="P21" s="360"/>
    </row>
    <row r="22" spans="2:18" ht="15.75" x14ac:dyDescent="0.25">
      <c r="B22" s="51">
        <v>0.375</v>
      </c>
      <c r="C22" s="357"/>
      <c r="D22" s="359"/>
      <c r="E22" s="357"/>
      <c r="F22" s="359"/>
      <c r="G22" s="357"/>
      <c r="H22" s="358"/>
      <c r="I22" s="359"/>
      <c r="J22" s="357"/>
      <c r="K22" s="359"/>
      <c r="L22" s="357"/>
      <c r="M22" s="358"/>
      <c r="N22" s="104"/>
      <c r="O22" s="357"/>
      <c r="P22" s="360"/>
    </row>
    <row r="23" spans="2:18" ht="15.75" x14ac:dyDescent="0.25">
      <c r="B23" s="51">
        <v>0.41666666666666702</v>
      </c>
      <c r="C23" s="357"/>
      <c r="D23" s="359"/>
      <c r="E23" s="357"/>
      <c r="F23" s="359"/>
      <c r="G23" s="357"/>
      <c r="H23" s="358"/>
      <c r="I23" s="359"/>
      <c r="J23" s="357"/>
      <c r="K23" s="359"/>
      <c r="L23" s="357"/>
      <c r="M23" s="358"/>
      <c r="N23" s="104"/>
      <c r="O23" s="357"/>
      <c r="P23" s="360"/>
    </row>
    <row r="24" spans="2:18" ht="15.75" x14ac:dyDescent="0.25">
      <c r="B24" s="51">
        <v>0.45833333333333298</v>
      </c>
      <c r="C24" s="357"/>
      <c r="D24" s="359"/>
      <c r="E24" s="357"/>
      <c r="F24" s="359"/>
      <c r="G24" s="357"/>
      <c r="H24" s="358"/>
      <c r="I24" s="359"/>
      <c r="J24" s="357"/>
      <c r="K24" s="359"/>
      <c r="L24" s="357"/>
      <c r="M24" s="358"/>
      <c r="N24" s="104"/>
      <c r="O24" s="357"/>
      <c r="P24" s="360"/>
    </row>
    <row r="25" spans="2:18" ht="15.75" x14ac:dyDescent="0.25">
      <c r="B25" s="51">
        <v>0.5</v>
      </c>
      <c r="C25" s="357"/>
      <c r="D25" s="359"/>
      <c r="E25" s="357"/>
      <c r="F25" s="359"/>
      <c r="G25" s="357"/>
      <c r="H25" s="358"/>
      <c r="I25" s="359"/>
      <c r="J25" s="357"/>
      <c r="K25" s="359"/>
      <c r="L25" s="357"/>
      <c r="M25" s="358"/>
      <c r="N25" s="104"/>
      <c r="O25" s="357"/>
      <c r="P25" s="360"/>
    </row>
    <row r="26" spans="2:18" ht="15.75" x14ac:dyDescent="0.25">
      <c r="B26" s="51">
        <v>0.54166666666666696</v>
      </c>
      <c r="C26" s="357"/>
      <c r="D26" s="359"/>
      <c r="E26" s="357"/>
      <c r="F26" s="359"/>
      <c r="G26" s="357"/>
      <c r="H26" s="358"/>
      <c r="I26" s="359"/>
      <c r="J26" s="357"/>
      <c r="K26" s="359"/>
      <c r="L26" s="357"/>
      <c r="M26" s="358"/>
      <c r="N26" s="104"/>
      <c r="O26" s="357"/>
      <c r="P26" s="360"/>
    </row>
    <row r="27" spans="2:18" ht="15.75" x14ac:dyDescent="0.25">
      <c r="B27" s="51">
        <v>0.58333333333333304</v>
      </c>
      <c r="C27" s="357"/>
      <c r="D27" s="359"/>
      <c r="E27" s="357"/>
      <c r="F27" s="359"/>
      <c r="G27" s="357"/>
      <c r="H27" s="358"/>
      <c r="I27" s="359"/>
      <c r="J27" s="357"/>
      <c r="K27" s="359"/>
      <c r="L27" s="357"/>
      <c r="M27" s="358"/>
      <c r="N27" s="104"/>
      <c r="O27" s="357"/>
      <c r="P27" s="360"/>
    </row>
    <row r="28" spans="2:18" ht="15.75" x14ac:dyDescent="0.25">
      <c r="B28" s="51">
        <v>0.625</v>
      </c>
      <c r="C28" s="357"/>
      <c r="D28" s="359"/>
      <c r="E28" s="357"/>
      <c r="F28" s="359"/>
      <c r="G28" s="357"/>
      <c r="H28" s="358"/>
      <c r="I28" s="359"/>
      <c r="J28" s="357"/>
      <c r="K28" s="359"/>
      <c r="L28" s="357"/>
      <c r="M28" s="358"/>
      <c r="N28" s="104"/>
      <c r="O28" s="357"/>
      <c r="P28" s="360"/>
    </row>
    <row r="29" spans="2:18" ht="15.75" x14ac:dyDescent="0.25">
      <c r="B29" s="51">
        <v>0.66666666666666696</v>
      </c>
      <c r="C29" s="357"/>
      <c r="D29" s="359"/>
      <c r="E29" s="357"/>
      <c r="F29" s="359"/>
      <c r="G29" s="357"/>
      <c r="H29" s="358"/>
      <c r="I29" s="359"/>
      <c r="J29" s="357"/>
      <c r="K29" s="359"/>
      <c r="L29" s="357"/>
      <c r="M29" s="358"/>
      <c r="N29" s="104"/>
      <c r="O29" s="357"/>
      <c r="P29" s="360"/>
    </row>
    <row r="30" spans="2:18" ht="15.75" x14ac:dyDescent="0.25">
      <c r="B30" s="51">
        <v>0.70833333333333304</v>
      </c>
      <c r="C30" s="357"/>
      <c r="D30" s="359"/>
      <c r="E30" s="357"/>
      <c r="F30" s="359"/>
      <c r="G30" s="357"/>
      <c r="H30" s="358"/>
      <c r="I30" s="359"/>
      <c r="J30" s="357"/>
      <c r="K30" s="359"/>
      <c r="L30" s="357"/>
      <c r="M30" s="358"/>
      <c r="N30" s="104"/>
      <c r="O30" s="357"/>
      <c r="P30" s="360"/>
    </row>
    <row r="31" spans="2:18" ht="15.75" x14ac:dyDescent="0.25">
      <c r="B31" s="51">
        <v>0.75</v>
      </c>
      <c r="C31" s="357"/>
      <c r="D31" s="359"/>
      <c r="E31" s="357"/>
      <c r="F31" s="359"/>
      <c r="G31" s="357"/>
      <c r="H31" s="358"/>
      <c r="I31" s="359"/>
      <c r="J31" s="357"/>
      <c r="K31" s="359"/>
      <c r="L31" s="357"/>
      <c r="M31" s="358"/>
      <c r="N31" s="104"/>
      <c r="O31" s="357"/>
      <c r="P31" s="360"/>
    </row>
    <row r="32" spans="2:18" ht="15.75" x14ac:dyDescent="0.25">
      <c r="B32" s="51">
        <v>0.79166666666666696</v>
      </c>
      <c r="C32" s="357"/>
      <c r="D32" s="359"/>
      <c r="E32" s="357"/>
      <c r="F32" s="359"/>
      <c r="G32" s="357"/>
      <c r="H32" s="358"/>
      <c r="I32" s="359"/>
      <c r="J32" s="357"/>
      <c r="K32" s="359"/>
      <c r="L32" s="357"/>
      <c r="M32" s="358"/>
      <c r="N32" s="104"/>
      <c r="O32" s="357"/>
      <c r="P32" s="360"/>
    </row>
    <row r="33" spans="2:16" ht="15.75" x14ac:dyDescent="0.25">
      <c r="B33" s="51">
        <v>0.83333333333333304</v>
      </c>
      <c r="C33" s="357"/>
      <c r="D33" s="359"/>
      <c r="E33" s="357"/>
      <c r="F33" s="359"/>
      <c r="G33" s="357"/>
      <c r="H33" s="358"/>
      <c r="I33" s="359"/>
      <c r="J33" s="357"/>
      <c r="K33" s="359"/>
      <c r="L33" s="357"/>
      <c r="M33" s="358"/>
      <c r="N33" s="104"/>
      <c r="O33" s="357"/>
      <c r="P33" s="360"/>
    </row>
    <row r="34" spans="2:16" ht="15.75" x14ac:dyDescent="0.25">
      <c r="B34" s="51">
        <v>0.875</v>
      </c>
      <c r="C34" s="357"/>
      <c r="D34" s="359"/>
      <c r="E34" s="357"/>
      <c r="F34" s="359"/>
      <c r="G34" s="357"/>
      <c r="H34" s="358"/>
      <c r="I34" s="359"/>
      <c r="J34" s="357"/>
      <c r="K34" s="359"/>
      <c r="L34" s="357"/>
      <c r="M34" s="358"/>
      <c r="N34" s="104"/>
      <c r="O34" s="357"/>
      <c r="P34" s="360"/>
    </row>
    <row r="35" spans="2:16" ht="15.75" x14ac:dyDescent="0.25">
      <c r="B35" s="51">
        <v>0.91666666666666696</v>
      </c>
      <c r="C35" s="357"/>
      <c r="D35" s="359"/>
      <c r="E35" s="357"/>
      <c r="F35" s="359"/>
      <c r="G35" s="357"/>
      <c r="H35" s="358"/>
      <c r="I35" s="359"/>
      <c r="J35" s="357"/>
      <c r="K35" s="359"/>
      <c r="L35" s="357"/>
      <c r="M35" s="358"/>
      <c r="N35" s="104"/>
      <c r="O35" s="357"/>
      <c r="P35" s="360"/>
    </row>
    <row r="36" spans="2:16" ht="15.75" x14ac:dyDescent="0.25">
      <c r="B36" s="51">
        <v>0.95833333333333304</v>
      </c>
      <c r="C36" s="357"/>
      <c r="D36" s="359"/>
      <c r="E36" s="357"/>
      <c r="F36" s="359"/>
      <c r="G36" s="357"/>
      <c r="H36" s="358"/>
      <c r="I36" s="359"/>
      <c r="J36" s="357"/>
      <c r="K36" s="359"/>
      <c r="L36" s="357"/>
      <c r="M36" s="358"/>
      <c r="N36" s="104"/>
      <c r="O36" s="357"/>
      <c r="P36" s="360"/>
    </row>
    <row r="37" spans="2:16" ht="15.75" x14ac:dyDescent="0.25">
      <c r="B37" s="51">
        <v>1</v>
      </c>
      <c r="C37" s="357"/>
      <c r="D37" s="359"/>
      <c r="E37" s="357"/>
      <c r="F37" s="359"/>
      <c r="G37" s="357"/>
      <c r="H37" s="358"/>
      <c r="I37" s="359"/>
      <c r="J37" s="357"/>
      <c r="K37" s="359"/>
      <c r="L37" s="357"/>
      <c r="M37" s="358"/>
      <c r="N37" s="104"/>
      <c r="O37" s="357"/>
      <c r="P37" s="360"/>
    </row>
    <row r="38" spans="2:16" ht="15.75" x14ac:dyDescent="0.25">
      <c r="B38" s="51">
        <v>1.0416666666666701</v>
      </c>
      <c r="C38" s="357"/>
      <c r="D38" s="359"/>
      <c r="E38" s="357"/>
      <c r="F38" s="359"/>
      <c r="G38" s="357"/>
      <c r="H38" s="358"/>
      <c r="I38" s="359"/>
      <c r="J38" s="357"/>
      <c r="K38" s="359"/>
      <c r="L38" s="357"/>
      <c r="M38" s="358"/>
      <c r="N38" s="104"/>
      <c r="O38" s="357"/>
      <c r="P38" s="360"/>
    </row>
    <row r="39" spans="2:16" ht="15.75" x14ac:dyDescent="0.25">
      <c r="B39" s="51">
        <v>1.0833333333333299</v>
      </c>
      <c r="C39" s="357"/>
      <c r="D39" s="359"/>
      <c r="E39" s="357"/>
      <c r="F39" s="359"/>
      <c r="G39" s="357"/>
      <c r="H39" s="358"/>
      <c r="I39" s="359"/>
      <c r="J39" s="357"/>
      <c r="K39" s="359"/>
      <c r="L39" s="357"/>
      <c r="M39" s="358"/>
      <c r="N39" s="104"/>
      <c r="O39" s="357"/>
      <c r="P39" s="360"/>
    </row>
    <row r="40" spans="2:16" ht="15.75" x14ac:dyDescent="0.25">
      <c r="B40" s="51">
        <v>1.125</v>
      </c>
      <c r="C40" s="357"/>
      <c r="D40" s="359"/>
      <c r="E40" s="357"/>
      <c r="F40" s="359"/>
      <c r="G40" s="357"/>
      <c r="H40" s="358"/>
      <c r="I40" s="359"/>
      <c r="J40" s="357"/>
      <c r="K40" s="359"/>
      <c r="L40" s="357"/>
      <c r="M40" s="358"/>
      <c r="N40" s="104"/>
      <c r="O40" s="357"/>
      <c r="P40" s="360"/>
    </row>
    <row r="41" spans="2:16" ht="15.75" x14ac:dyDescent="0.25">
      <c r="B41" s="51">
        <v>1.1666666666666701</v>
      </c>
      <c r="C41" s="357"/>
      <c r="D41" s="359"/>
      <c r="E41" s="357"/>
      <c r="F41" s="359"/>
      <c r="G41" s="357"/>
      <c r="H41" s="358"/>
      <c r="I41" s="359"/>
      <c r="J41" s="357"/>
      <c r="K41" s="359"/>
      <c r="L41" s="357"/>
      <c r="M41" s="358"/>
      <c r="N41" s="104"/>
      <c r="O41" s="357"/>
      <c r="P41" s="360"/>
    </row>
    <row r="42" spans="2:16" ht="15.75" x14ac:dyDescent="0.25">
      <c r="B42" s="51">
        <v>1.2083333333333399</v>
      </c>
      <c r="C42" s="357"/>
      <c r="D42" s="359"/>
      <c r="E42" s="357"/>
      <c r="F42" s="359"/>
      <c r="G42" s="357"/>
      <c r="H42" s="358"/>
      <c r="I42" s="359"/>
      <c r="J42" s="357"/>
      <c r="K42" s="359"/>
      <c r="L42" s="357"/>
      <c r="M42" s="358"/>
      <c r="N42" s="104"/>
      <c r="O42" s="357"/>
      <c r="P42" s="360"/>
    </row>
    <row r="43" spans="2:16" ht="15.75" x14ac:dyDescent="0.25">
      <c r="B43" s="51">
        <v>1.25</v>
      </c>
      <c r="C43" s="357"/>
      <c r="D43" s="359"/>
      <c r="E43" s="357"/>
      <c r="F43" s="359"/>
      <c r="G43" s="357"/>
      <c r="H43" s="358"/>
      <c r="I43" s="359"/>
      <c r="J43" s="357"/>
      <c r="K43" s="359"/>
      <c r="L43" s="357"/>
      <c r="M43" s="358"/>
      <c r="N43" s="104"/>
      <c r="O43" s="357"/>
      <c r="P43" s="360"/>
    </row>
    <row r="44" spans="2:16" x14ac:dyDescent="0.25">
      <c r="B44" s="105" t="s">
        <v>31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7"/>
      <c r="O44" s="106" t="s">
        <v>32</v>
      </c>
      <c r="P44" s="107"/>
    </row>
    <row r="45" spans="2:16" x14ac:dyDescent="0.25">
      <c r="B45" s="108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8"/>
      <c r="N45" s="139"/>
      <c r="O45" s="131"/>
      <c r="P45" s="140"/>
    </row>
    <row r="46" spans="2:16" x14ac:dyDescent="0.25">
      <c r="B46" s="366"/>
      <c r="C46" s="367"/>
      <c r="D46" s="368"/>
      <c r="E46" s="372" t="s">
        <v>115</v>
      </c>
      <c r="F46" s="373"/>
      <c r="G46" s="373"/>
      <c r="H46" s="373"/>
      <c r="I46" s="373"/>
      <c r="J46" s="373"/>
      <c r="K46" s="373"/>
      <c r="L46" s="373"/>
      <c r="M46" s="373"/>
      <c r="N46" s="374"/>
      <c r="O46" s="373" t="s">
        <v>32</v>
      </c>
      <c r="P46" s="375"/>
    </row>
    <row r="47" spans="2:16" x14ac:dyDescent="0.25">
      <c r="B47" s="369"/>
      <c r="C47" s="370"/>
      <c r="D47" s="371"/>
      <c r="E47" s="376"/>
      <c r="F47" s="377"/>
      <c r="G47" s="377"/>
      <c r="H47" s="377"/>
      <c r="I47" s="377"/>
      <c r="J47" s="377"/>
      <c r="K47" s="377"/>
      <c r="L47" s="377"/>
      <c r="M47" s="377"/>
      <c r="N47" s="378"/>
      <c r="O47" s="379"/>
      <c r="P47" s="380"/>
    </row>
    <row r="48" spans="2:16" x14ac:dyDescent="0.25">
      <c r="B48" s="366"/>
      <c r="C48" s="367"/>
      <c r="D48" s="368"/>
      <c r="E48" s="372" t="s">
        <v>114</v>
      </c>
      <c r="F48" s="373"/>
      <c r="G48" s="373"/>
      <c r="H48" s="373"/>
      <c r="I48" s="373"/>
      <c r="J48" s="373"/>
      <c r="K48" s="373"/>
      <c r="L48" s="373"/>
      <c r="M48" s="373"/>
      <c r="N48" s="374"/>
      <c r="O48" s="373" t="s">
        <v>32</v>
      </c>
      <c r="P48" s="375"/>
    </row>
    <row r="49" spans="2:16" x14ac:dyDescent="0.25">
      <c r="B49" s="369"/>
      <c r="C49" s="370"/>
      <c r="D49" s="371"/>
      <c r="E49" s="376"/>
      <c r="F49" s="381"/>
      <c r="G49" s="381"/>
      <c r="H49" s="381"/>
      <c r="I49" s="381"/>
      <c r="J49" s="381"/>
      <c r="K49" s="381"/>
      <c r="L49" s="381"/>
      <c r="M49" s="381"/>
      <c r="N49" s="382"/>
      <c r="O49" s="379"/>
      <c r="P49" s="380"/>
    </row>
    <row r="50" spans="2:16" x14ac:dyDescent="0.25">
      <c r="B50" s="98" t="s">
        <v>60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119"/>
      <c r="N50" s="99"/>
      <c r="O50" s="99"/>
      <c r="P50" s="100"/>
    </row>
    <row r="51" spans="2:16" x14ac:dyDescent="0.25">
      <c r="B51" s="52" t="s">
        <v>129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120"/>
      <c r="N51" s="53"/>
      <c r="O51" s="53"/>
      <c r="P51" s="73"/>
    </row>
  </sheetData>
  <sheetProtection algorithmName="SHA-512" hashValue="WWlaOSEzl+lkh/+6KB9z/Vd8foNSGMoGhARyT9t1Lo6alSJVrzXKxHiz4Npt5vnxGaNl6/v5+hRufZGZyxJeDA==" saltValue="PtPsU9YSpvIIiktf+VURBg==" spinCount="100000" sheet="1" selectLockedCells="1"/>
  <mergeCells count="171">
    <mergeCell ref="C21:D21"/>
    <mergeCell ref="E21:F21"/>
    <mergeCell ref="J21:K21"/>
    <mergeCell ref="L21:M21"/>
    <mergeCell ref="O23:P23"/>
    <mergeCell ref="O10:P10"/>
    <mergeCell ref="E23:F23"/>
    <mergeCell ref="G23:I23"/>
    <mergeCell ref="J23:K23"/>
    <mergeCell ref="L23:M23"/>
    <mergeCell ref="G22:I22"/>
    <mergeCell ref="J22:K22"/>
    <mergeCell ref="L22:M22"/>
    <mergeCell ref="O22:P22"/>
    <mergeCell ref="O21:P21"/>
    <mergeCell ref="G21:I21"/>
    <mergeCell ref="C24:D24"/>
    <mergeCell ref="E24:F24"/>
    <mergeCell ref="G24:I24"/>
    <mergeCell ref="J24:K24"/>
    <mergeCell ref="L24:M24"/>
    <mergeCell ref="O24:P24"/>
    <mergeCell ref="C23:D23"/>
    <mergeCell ref="C28:D28"/>
    <mergeCell ref="C22:D22"/>
    <mergeCell ref="E22:F22"/>
    <mergeCell ref="C26:D26"/>
    <mergeCell ref="E26:F26"/>
    <mergeCell ref="G26:I26"/>
    <mergeCell ref="J26:K26"/>
    <mergeCell ref="L26:M26"/>
    <mergeCell ref="O26:P26"/>
    <mergeCell ref="C25:D25"/>
    <mergeCell ref="E25:F25"/>
    <mergeCell ref="G25:I25"/>
    <mergeCell ref="J25:K25"/>
    <mergeCell ref="L25:M25"/>
    <mergeCell ref="E28:F28"/>
    <mergeCell ref="G28:I28"/>
    <mergeCell ref="J28:K28"/>
    <mergeCell ref="B3:F3"/>
    <mergeCell ref="G3:J3"/>
    <mergeCell ref="B4:F4"/>
    <mergeCell ref="G4:J4"/>
    <mergeCell ref="G16:G18"/>
    <mergeCell ref="N16:N18"/>
    <mergeCell ref="O11:P11"/>
    <mergeCell ref="O19:P19"/>
    <mergeCell ref="C20:D20"/>
    <mergeCell ref="E20:F20"/>
    <mergeCell ref="J20:K20"/>
    <mergeCell ref="L20:M20"/>
    <mergeCell ref="O20:P20"/>
    <mergeCell ref="C19:D19"/>
    <mergeCell ref="E19:F19"/>
    <mergeCell ref="G9:L9"/>
    <mergeCell ref="O16:P16"/>
    <mergeCell ref="O17:P18"/>
    <mergeCell ref="J19:K19"/>
    <mergeCell ref="L19:M19"/>
    <mergeCell ref="C31:D31"/>
    <mergeCell ref="E31:F31"/>
    <mergeCell ref="G31:I31"/>
    <mergeCell ref="J31:K31"/>
    <mergeCell ref="L31:M31"/>
    <mergeCell ref="L28:M28"/>
    <mergeCell ref="O28:P28"/>
    <mergeCell ref="C27:D27"/>
    <mergeCell ref="E27:F27"/>
    <mergeCell ref="G27:I27"/>
    <mergeCell ref="J27:K27"/>
    <mergeCell ref="L27:M27"/>
    <mergeCell ref="C30:D30"/>
    <mergeCell ref="E30:F30"/>
    <mergeCell ref="G30:I30"/>
    <mergeCell ref="J30:K30"/>
    <mergeCell ref="L30:M30"/>
    <mergeCell ref="O30:P30"/>
    <mergeCell ref="C29:D29"/>
    <mergeCell ref="E29:F29"/>
    <mergeCell ref="G29:I29"/>
    <mergeCell ref="J29:K29"/>
    <mergeCell ref="L29:M29"/>
    <mergeCell ref="C33:D33"/>
    <mergeCell ref="E33:F33"/>
    <mergeCell ref="G33:I33"/>
    <mergeCell ref="J33:K33"/>
    <mergeCell ref="L33:M33"/>
    <mergeCell ref="C32:D32"/>
    <mergeCell ref="E32:F32"/>
    <mergeCell ref="G32:I32"/>
    <mergeCell ref="J32:K32"/>
    <mergeCell ref="L32:M32"/>
    <mergeCell ref="B2:P2"/>
    <mergeCell ref="B46:D47"/>
    <mergeCell ref="E46:N46"/>
    <mergeCell ref="O46:P46"/>
    <mergeCell ref="E47:N47"/>
    <mergeCell ref="O47:P47"/>
    <mergeCell ref="B48:D49"/>
    <mergeCell ref="E48:N48"/>
    <mergeCell ref="O48:P48"/>
    <mergeCell ref="E49:N49"/>
    <mergeCell ref="O49:P49"/>
    <mergeCell ref="O43:P43"/>
    <mergeCell ref="C41:D41"/>
    <mergeCell ref="E41:F41"/>
    <mergeCell ref="G41:I41"/>
    <mergeCell ref="J41:K41"/>
    <mergeCell ref="C36:D36"/>
    <mergeCell ref="E36:F36"/>
    <mergeCell ref="G36:I36"/>
    <mergeCell ref="J36:K36"/>
    <mergeCell ref="L36:M36"/>
    <mergeCell ref="O36:P36"/>
    <mergeCell ref="C35:D35"/>
    <mergeCell ref="E35:F35"/>
    <mergeCell ref="R16:R18"/>
    <mergeCell ref="C43:D43"/>
    <mergeCell ref="E43:F43"/>
    <mergeCell ref="G43:I43"/>
    <mergeCell ref="J43:K43"/>
    <mergeCell ref="L43:M43"/>
    <mergeCell ref="O41:P41"/>
    <mergeCell ref="C42:D42"/>
    <mergeCell ref="E42:F42"/>
    <mergeCell ref="G42:I42"/>
    <mergeCell ref="J42:K42"/>
    <mergeCell ref="L42:M42"/>
    <mergeCell ref="O42:P42"/>
    <mergeCell ref="L41:M41"/>
    <mergeCell ref="O39:P39"/>
    <mergeCell ref="C40:D40"/>
    <mergeCell ref="E40:F40"/>
    <mergeCell ref="G40:I40"/>
    <mergeCell ref="J40:K40"/>
    <mergeCell ref="L40:M40"/>
    <mergeCell ref="O40:P40"/>
    <mergeCell ref="C39:D39"/>
    <mergeCell ref="E39:F39"/>
    <mergeCell ref="G39:I39"/>
    <mergeCell ref="J39:K39"/>
    <mergeCell ref="L39:M39"/>
    <mergeCell ref="O37:P37"/>
    <mergeCell ref="O35:P35"/>
    <mergeCell ref="O33:P33"/>
    <mergeCell ref="O31:P31"/>
    <mergeCell ref="O29:P29"/>
    <mergeCell ref="O27:P27"/>
    <mergeCell ref="O25:P25"/>
    <mergeCell ref="J35:K35"/>
    <mergeCell ref="L35:M35"/>
    <mergeCell ref="J34:K34"/>
    <mergeCell ref="L34:M34"/>
    <mergeCell ref="O34:P34"/>
    <mergeCell ref="O32:P32"/>
    <mergeCell ref="G35:I35"/>
    <mergeCell ref="C34:D34"/>
    <mergeCell ref="C38:D38"/>
    <mergeCell ref="E38:F38"/>
    <mergeCell ref="G38:I38"/>
    <mergeCell ref="J38:K38"/>
    <mergeCell ref="L38:M38"/>
    <mergeCell ref="O38:P38"/>
    <mergeCell ref="C37:D37"/>
    <mergeCell ref="E37:F37"/>
    <mergeCell ref="G37:I37"/>
    <mergeCell ref="J37:K37"/>
    <mergeCell ref="L37:M37"/>
    <mergeCell ref="E34:F34"/>
    <mergeCell ref="G34:I34"/>
  </mergeCells>
  <conditionalFormatting sqref="G16:G18">
    <cfRule type="cellIs" dxfId="14" priority="2" operator="lessThanOrEqual">
      <formula>0</formula>
    </cfRule>
  </conditionalFormatting>
  <conditionalFormatting sqref="M11">
    <cfRule type="cellIs" dxfId="13" priority="4" operator="lessThanOrEqual">
      <formula>0</formula>
    </cfRule>
  </conditionalFormatting>
  <conditionalFormatting sqref="N16:N18">
    <cfRule type="cellIs" dxfId="12" priority="1" operator="lessThanOrEqual">
      <formula>0</formula>
    </cfRule>
  </conditionalFormatting>
  <conditionalFormatting sqref="O11:P11">
    <cfRule type="cellIs" dxfId="11" priority="3" operator="lessThanOrEqual">
      <formula>0</formula>
    </cfRule>
  </conditionalFormatting>
  <dataValidations count="1">
    <dataValidation type="list" allowBlank="1" showInputMessage="1" showErrorMessage="1" sqref="P4" xr:uid="{2564148D-AE7D-41D8-B9AF-0E18399F43D0}">
      <formula1>"1, 2, 3, 4, 5, 6"</formula1>
    </dataValidation>
  </dataValidations>
  <pageMargins left="0.25" right="0.25" top="0.75" bottom="0.75" header="0.3" footer="0.3"/>
  <pageSetup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8" r:id="rId4" name="Check Box 14">
              <controlPr defaultSize="0" autoFill="0" autoLine="0" autoPict="0">
                <anchor moveWithCells="1">
                  <from>
                    <xdr:col>1</xdr:col>
                    <xdr:colOff>104775</xdr:colOff>
                    <xdr:row>45</xdr:row>
                    <xdr:rowOff>85725</xdr:rowOff>
                  </from>
                  <to>
                    <xdr:col>2</xdr:col>
                    <xdr:colOff>219075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5" name="Check Box 15">
              <controlPr defaultSize="0" autoFill="0" autoLine="0" autoPict="0">
                <anchor moveWithCells="1">
                  <from>
                    <xdr:col>2</xdr:col>
                    <xdr:colOff>295275</xdr:colOff>
                    <xdr:row>45</xdr:row>
                    <xdr:rowOff>85725</xdr:rowOff>
                  </from>
                  <to>
                    <xdr:col>3</xdr:col>
                    <xdr:colOff>457200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6" name="Check Box 16">
              <controlPr defaultSize="0" autoFill="0" autoLine="0" autoPict="0">
                <anchor moveWithCells="1">
                  <from>
                    <xdr:col>1</xdr:col>
                    <xdr:colOff>104775</xdr:colOff>
                    <xdr:row>47</xdr:row>
                    <xdr:rowOff>85725</xdr:rowOff>
                  </from>
                  <to>
                    <xdr:col>2</xdr:col>
                    <xdr:colOff>219075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7" name="Check Box 17">
              <controlPr defaultSize="0" autoFill="0" autoLine="0" autoPict="0">
                <anchor moveWithCells="1">
                  <from>
                    <xdr:col>2</xdr:col>
                    <xdr:colOff>295275</xdr:colOff>
                    <xdr:row>47</xdr:row>
                    <xdr:rowOff>85725</xdr:rowOff>
                  </from>
                  <to>
                    <xdr:col>3</xdr:col>
                    <xdr:colOff>457200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A705-9F2E-49CD-9483-546175526C55}">
  <sheetPr codeName="Sheet4">
    <tabColor rgb="FF7030A0"/>
    <pageSetUpPr fitToPage="1"/>
  </sheetPr>
  <dimension ref="A1:A30"/>
  <sheetViews>
    <sheetView zoomScaleNormal="100" workbookViewId="0">
      <selection activeCell="A5" sqref="A5"/>
    </sheetView>
  </sheetViews>
  <sheetFormatPr defaultColWidth="8.7109375" defaultRowHeight="15" x14ac:dyDescent="0.25"/>
  <cols>
    <col min="1" max="1" width="130.5703125" style="66" customWidth="1"/>
  </cols>
  <sheetData>
    <row r="1" spans="1:1" x14ac:dyDescent="0.25">
      <c r="A1" s="54" t="s">
        <v>16</v>
      </c>
    </row>
    <row r="2" spans="1:1" ht="24" x14ac:dyDescent="0.25">
      <c r="A2" s="55" t="s">
        <v>33</v>
      </c>
    </row>
    <row r="3" spans="1:1" ht="15.75" thickBot="1" x14ac:dyDescent="0.3">
      <c r="A3" s="56" t="s">
        <v>17</v>
      </c>
    </row>
    <row r="4" spans="1:1" ht="15.75" thickTop="1" x14ac:dyDescent="0.25">
      <c r="A4" s="57" t="s">
        <v>18</v>
      </c>
    </row>
    <row r="5" spans="1:1" x14ac:dyDescent="0.25">
      <c r="A5" s="1"/>
    </row>
    <row r="6" spans="1:1" x14ac:dyDescent="0.25">
      <c r="A6" s="58" t="s">
        <v>19</v>
      </c>
    </row>
    <row r="7" spans="1:1" x14ac:dyDescent="0.25">
      <c r="A7" s="1"/>
    </row>
    <row r="8" spans="1:1" x14ac:dyDescent="0.25">
      <c r="A8" s="59" t="s">
        <v>20</v>
      </c>
    </row>
    <row r="9" spans="1:1" x14ac:dyDescent="0.25">
      <c r="A9" s="1"/>
    </row>
    <row r="10" spans="1:1" x14ac:dyDescent="0.25">
      <c r="A10" s="59" t="s">
        <v>21</v>
      </c>
    </row>
    <row r="11" spans="1:1" x14ac:dyDescent="0.25">
      <c r="A11" s="2"/>
    </row>
    <row r="12" spans="1:1" x14ac:dyDescent="0.25">
      <c r="A12" s="59" t="s">
        <v>22</v>
      </c>
    </row>
    <row r="13" spans="1:1" x14ac:dyDescent="0.25">
      <c r="A13" s="1"/>
    </row>
    <row r="14" spans="1:1" x14ac:dyDescent="0.25">
      <c r="A14" s="60" t="s">
        <v>39</v>
      </c>
    </row>
    <row r="15" spans="1:1" x14ac:dyDescent="0.25">
      <c r="A15" s="2"/>
    </row>
    <row r="16" spans="1:1" x14ac:dyDescent="0.25">
      <c r="A16" s="61" t="s">
        <v>23</v>
      </c>
    </row>
    <row r="17" spans="1:1" x14ac:dyDescent="0.25">
      <c r="A17" s="2"/>
    </row>
    <row r="18" spans="1:1" x14ac:dyDescent="0.25">
      <c r="A18" s="60" t="s">
        <v>64</v>
      </c>
    </row>
    <row r="19" spans="1:1" x14ac:dyDescent="0.25">
      <c r="A19" s="1"/>
    </row>
    <row r="20" spans="1:1" ht="15.75" thickBot="1" x14ac:dyDescent="0.3">
      <c r="A20" s="62" t="s">
        <v>24</v>
      </c>
    </row>
    <row r="21" spans="1:1" ht="15.75" thickTop="1" x14ac:dyDescent="0.25">
      <c r="A21" s="60" t="s">
        <v>25</v>
      </c>
    </row>
    <row r="22" spans="1:1" x14ac:dyDescent="0.25">
      <c r="A22" s="1"/>
    </row>
    <row r="23" spans="1:1" x14ac:dyDescent="0.25">
      <c r="A23" s="59" t="s">
        <v>26</v>
      </c>
    </row>
    <row r="24" spans="1:1" x14ac:dyDescent="0.25">
      <c r="A24" s="1"/>
    </row>
    <row r="25" spans="1:1" x14ac:dyDescent="0.25">
      <c r="A25" s="59" t="s">
        <v>27</v>
      </c>
    </row>
    <row r="26" spans="1:1" x14ac:dyDescent="0.25">
      <c r="A26" s="3"/>
    </row>
    <row r="27" spans="1:1" x14ac:dyDescent="0.25">
      <c r="A27" s="63" t="s">
        <v>28</v>
      </c>
    </row>
    <row r="28" spans="1:1" x14ac:dyDescent="0.25">
      <c r="A28" s="3"/>
    </row>
    <row r="29" spans="1:1" x14ac:dyDescent="0.25">
      <c r="A29" s="64" t="s">
        <v>29</v>
      </c>
    </row>
    <row r="30" spans="1:1" x14ac:dyDescent="0.25">
      <c r="A30" s="65" t="s">
        <v>129</v>
      </c>
    </row>
  </sheetData>
  <sheetProtection algorithmName="SHA-512" hashValue="5iB0veeJjXUn8klaPeZkzcgkluj+UbIOhucPLvy96yrNEVvZiRSj1yG6jN4gRQOx5MV1Fxmr6mjrmL3Yu/Uprg==" saltValue="HxrjJIf2YoRkSvReJ37ehg==" spinCount="100000" sheet="1" formatCells="0" selectLockedCells="1"/>
  <pageMargins left="0.7" right="0.7" top="0.75" bottom="0.75" header="0.3" footer="0.3"/>
  <pageSetup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5443F-1F23-441A-B88C-CEF5A9CC33F6}">
  <sheetPr codeName="Sheet5">
    <tabColor theme="3"/>
  </sheetPr>
  <dimension ref="B1:S45"/>
  <sheetViews>
    <sheetView showGridLines="0" zoomScaleNormal="100" workbookViewId="0">
      <selection activeCell="C26" sqref="C26:H26"/>
    </sheetView>
  </sheetViews>
  <sheetFormatPr defaultColWidth="8.7109375" defaultRowHeight="15" x14ac:dyDescent="0.25"/>
  <cols>
    <col min="1" max="1" width="2.28515625" customWidth="1"/>
    <col min="2" max="2" width="8.7109375" customWidth="1"/>
    <col min="10" max="10" width="10.5703125" customWidth="1"/>
    <col min="11" max="11" width="13.42578125" customWidth="1"/>
    <col min="12" max="12" width="10.5703125" customWidth="1"/>
    <col min="13" max="13" width="13.42578125" customWidth="1"/>
    <col min="14" max="14" width="10" customWidth="1"/>
    <col min="15" max="15" width="7.28515625" customWidth="1"/>
    <col min="16" max="16" width="9.140625" customWidth="1"/>
    <col min="17" max="17" width="10.28515625" hidden="1" customWidth="1"/>
  </cols>
  <sheetData>
    <row r="1" spans="2:19" s="42" customFormat="1" ht="36" customHeight="1" x14ac:dyDescent="0.25">
      <c r="B1" s="416" t="s">
        <v>111</v>
      </c>
      <c r="C1" s="417"/>
      <c r="D1" s="417"/>
      <c r="E1" s="417"/>
      <c r="F1" s="417"/>
      <c r="G1" s="418"/>
      <c r="H1" s="418"/>
      <c r="I1" s="418"/>
      <c r="J1" s="418"/>
      <c r="K1" s="418"/>
      <c r="L1" s="418"/>
      <c r="M1" s="418"/>
      <c r="N1" s="418"/>
      <c r="O1" s="419"/>
    </row>
    <row r="2" spans="2:19" ht="13.5" customHeight="1" x14ac:dyDescent="0.25">
      <c r="B2" s="422" t="s">
        <v>0</v>
      </c>
      <c r="C2" s="423"/>
      <c r="D2" s="423"/>
      <c r="E2" s="424"/>
      <c r="F2" s="425"/>
      <c r="G2" s="384" t="s">
        <v>1</v>
      </c>
      <c r="H2" s="384"/>
      <c r="I2" s="387"/>
      <c r="J2" s="426" t="s">
        <v>48</v>
      </c>
      <c r="K2" s="427"/>
      <c r="L2" s="386" t="s">
        <v>2</v>
      </c>
      <c r="M2" s="433"/>
      <c r="N2" s="93" t="s">
        <v>3</v>
      </c>
      <c r="O2" s="49" t="s">
        <v>4</v>
      </c>
    </row>
    <row r="3" spans="2:19" ht="26.1" customHeight="1" x14ac:dyDescent="0.25">
      <c r="B3" s="434" t="str">
        <f>IF(ISBLANK('1. Request Form'!B4),"",'1. Request Form'!B4)</f>
        <v/>
      </c>
      <c r="C3" s="429"/>
      <c r="D3" s="429"/>
      <c r="E3" s="429"/>
      <c r="F3" s="435"/>
      <c r="G3" s="429" t="str">
        <f>IF(ISBLANK('1. Request Form'!G4), "", '1. Request Form'!G4)</f>
        <v/>
      </c>
      <c r="H3" s="429"/>
      <c r="I3" s="436"/>
      <c r="J3" s="428" t="str">
        <f>IF(ISBLANK('1. Request Form'!K4), "", '1. Request Form'!K4)</f>
        <v/>
      </c>
      <c r="K3" s="429"/>
      <c r="L3" s="443" t="str">
        <f>IF(ISBLANK('1. Request Form'!M4),"", '1. Request Form'!M4)</f>
        <v/>
      </c>
      <c r="M3" s="444"/>
      <c r="N3" s="111" t="str">
        <f ca="1">'1. Request Form'!O4</f>
        <v/>
      </c>
      <c r="O3" s="226" t="str">
        <f>IF(ISBLANK('1. Request Form'!P4),"",'1. Request Form'!P4)</f>
        <v/>
      </c>
    </row>
    <row r="4" spans="2:19" ht="11.1" customHeight="1" x14ac:dyDescent="0.25">
      <c r="B4" s="67" t="s">
        <v>94</v>
      </c>
      <c r="C4" s="265" t="s">
        <v>119</v>
      </c>
      <c r="D4" s="265"/>
      <c r="E4" s="68"/>
      <c r="F4" s="263"/>
      <c r="G4" s="267"/>
      <c r="H4" s="262"/>
      <c r="I4" s="263" t="s">
        <v>97</v>
      </c>
      <c r="J4" s="267"/>
      <c r="K4" s="93" t="s">
        <v>77</v>
      </c>
      <c r="L4" s="50" t="s">
        <v>121</v>
      </c>
      <c r="M4" s="50" t="s">
        <v>122</v>
      </c>
      <c r="N4" s="141" t="s">
        <v>78</v>
      </c>
      <c r="O4" s="227"/>
      <c r="R4" t="s">
        <v>95</v>
      </c>
    </row>
    <row r="5" spans="2:19" x14ac:dyDescent="0.25">
      <c r="B5" s="224"/>
      <c r="C5" s="264"/>
      <c r="D5" s="264"/>
      <c r="E5" s="264"/>
      <c r="F5" s="264"/>
      <c r="G5" s="49"/>
      <c r="H5" s="228"/>
      <c r="I5" s="264"/>
      <c r="J5" s="49"/>
      <c r="K5" s="110" t="s">
        <v>69</v>
      </c>
      <c r="L5" s="123" t="s">
        <v>70</v>
      </c>
      <c r="M5" s="123" t="s">
        <v>32</v>
      </c>
      <c r="N5" s="229"/>
      <c r="O5" s="230"/>
    </row>
    <row r="6" spans="2:19" ht="27" customHeight="1" x14ac:dyDescent="0.25">
      <c r="B6" s="430" t="str">
        <f>IF(ISBLANK('1. Request Form'!D6),"",'1. Request Form'!D6)</f>
        <v/>
      </c>
      <c r="C6" s="431"/>
      <c r="D6" s="431"/>
      <c r="E6" s="431"/>
      <c r="F6" s="431"/>
      <c r="G6" s="432"/>
      <c r="H6" s="430" t="str">
        <f>IF(ISBLANK('1. Request Form'!J6),"",'1. Request Form'!$J$6)</f>
        <v/>
      </c>
      <c r="I6" s="431"/>
      <c r="J6" s="432"/>
      <c r="K6" s="266" t="str">
        <f>IF(ISBLANK('1. Request Form'!L6),"",'1. Request Form'!L6)</f>
        <v/>
      </c>
      <c r="L6" s="211" t="str">
        <f ca="1">IF(ISBLANK('4. Staff Daily Log'!F3),"",'4. Staff Daily Log'!F3)</f>
        <v>Complete Staff Log</v>
      </c>
      <c r="M6" s="211" t="str">
        <f ca="1">IF(ISBLANK('4. Staff Daily Log'!J3),"",'4. Staff Daily Log'!J3)</f>
        <v>Complete Staff Log</v>
      </c>
      <c r="N6" s="428" t="str">
        <f>IF(ISBLANK('1. Request Form'!O6),"",'1. Request Form'!$O$6)</f>
        <v/>
      </c>
      <c r="O6" s="435"/>
    </row>
    <row r="7" spans="2:19" ht="15.6" customHeight="1" x14ac:dyDescent="0.25">
      <c r="B7" s="337" t="s">
        <v>108</v>
      </c>
      <c r="C7" s="275"/>
      <c r="D7" s="276"/>
      <c r="E7" s="276"/>
      <c r="F7" s="276"/>
      <c r="G7" s="276"/>
      <c r="H7" s="277"/>
      <c r="I7" s="277"/>
      <c r="J7" s="277"/>
      <c r="K7" s="277"/>
      <c r="L7" s="273"/>
      <c r="M7" s="272"/>
      <c r="N7" s="272"/>
      <c r="O7" s="274"/>
      <c r="S7" s="264"/>
    </row>
    <row r="8" spans="2:19" ht="9.6" customHeight="1" x14ac:dyDescent="0.25">
      <c r="B8" s="233" t="s">
        <v>96</v>
      </c>
      <c r="C8" s="338" t="s">
        <v>112</v>
      </c>
      <c r="D8" s="278"/>
      <c r="E8" s="278"/>
      <c r="F8" s="278"/>
      <c r="G8" s="278"/>
      <c r="H8" s="279"/>
      <c r="I8" s="279"/>
      <c r="J8" s="279"/>
      <c r="K8" s="279"/>
      <c r="L8" s="235"/>
      <c r="M8" s="234"/>
      <c r="N8" s="234"/>
      <c r="O8" s="236"/>
    </row>
    <row r="9" spans="2:19" ht="23.1" customHeight="1" x14ac:dyDescent="0.25">
      <c r="B9" s="352"/>
      <c r="C9" s="285"/>
      <c r="D9" s="285"/>
      <c r="E9" s="285"/>
      <c r="F9" s="285"/>
      <c r="G9" s="402" t="s">
        <v>107</v>
      </c>
      <c r="H9" s="402"/>
      <c r="I9" s="402"/>
      <c r="J9" s="402"/>
      <c r="K9" s="402"/>
      <c r="L9" s="346"/>
      <c r="M9" s="285"/>
      <c r="N9" s="285"/>
      <c r="O9" s="347"/>
    </row>
    <row r="10" spans="2:19" ht="20.25" customHeight="1" x14ac:dyDescent="0.25">
      <c r="B10" s="252" t="s">
        <v>83</v>
      </c>
      <c r="C10" s="348"/>
      <c r="D10" s="348"/>
      <c r="E10" s="348"/>
      <c r="F10" s="342" t="s">
        <v>84</v>
      </c>
      <c r="G10" s="348"/>
      <c r="H10" s="348"/>
      <c r="I10" s="348"/>
      <c r="J10" s="349"/>
      <c r="K10" s="350" t="s">
        <v>98</v>
      </c>
      <c r="L10" s="351"/>
      <c r="M10" s="126" t="s">
        <v>7</v>
      </c>
      <c r="N10" s="420" t="s">
        <v>8</v>
      </c>
      <c r="O10" s="421"/>
    </row>
    <row r="11" spans="2:19" ht="14.1" customHeight="1" x14ac:dyDescent="0.25">
      <c r="B11" s="247" t="s">
        <v>85</v>
      </c>
      <c r="C11" s="248"/>
      <c r="D11" s="248"/>
      <c r="E11" s="248"/>
      <c r="F11" s="249" t="s">
        <v>82</v>
      </c>
      <c r="G11" s="248"/>
      <c r="H11" s="248"/>
      <c r="I11" s="248"/>
      <c r="K11" s="260">
        <f>IF(ISBLANK('1. Request Form'!M11),"",'1. Request Form'!M11)</f>
        <v>0</v>
      </c>
      <c r="L11" s="261"/>
      <c r="M11" s="257"/>
      <c r="N11" s="448" t="s">
        <v>54</v>
      </c>
      <c r="O11" s="449"/>
      <c r="R11" s="237"/>
    </row>
    <row r="12" spans="2:19" ht="9.9499999999999993" customHeight="1" x14ac:dyDescent="0.25">
      <c r="B12" s="67" t="s">
        <v>86</v>
      </c>
      <c r="C12" s="242"/>
      <c r="D12" s="242"/>
      <c r="E12" s="242"/>
      <c r="F12" s="250" t="s">
        <v>89</v>
      </c>
      <c r="G12" s="242"/>
      <c r="H12" s="242"/>
      <c r="I12" s="242"/>
      <c r="J12" s="251"/>
      <c r="K12" s="258"/>
      <c r="L12" s="259"/>
      <c r="M12" s="143"/>
      <c r="N12" s="144"/>
      <c r="O12" s="218"/>
      <c r="Q12" s="95"/>
    </row>
    <row r="13" spans="2:19" ht="13.5" customHeight="1" x14ac:dyDescent="0.25">
      <c r="B13" s="252" t="s">
        <v>87</v>
      </c>
      <c r="C13" s="238"/>
      <c r="D13" s="238"/>
      <c r="E13" s="238"/>
      <c r="F13" s="239" t="s">
        <v>88</v>
      </c>
      <c r="G13" s="238"/>
      <c r="H13" s="238"/>
      <c r="I13" s="238"/>
      <c r="J13" s="253"/>
      <c r="K13" s="437">
        <f>'4. Staff Daily Log'!O7</f>
        <v>0</v>
      </c>
      <c r="L13" s="438"/>
      <c r="M13" s="145">
        <f>'1. Request Form'!N11</f>
        <v>42.97</v>
      </c>
      <c r="N13" s="441">
        <f>IF(K15&gt;0,Q14,Q13)</f>
        <v>0</v>
      </c>
      <c r="O13" s="442"/>
      <c r="Q13" s="95">
        <f>K13*M13</f>
        <v>0</v>
      </c>
    </row>
    <row r="14" spans="2:19" ht="12" customHeight="1" x14ac:dyDescent="0.25">
      <c r="B14" s="67" t="s">
        <v>90</v>
      </c>
      <c r="C14" s="254"/>
      <c r="D14" s="254"/>
      <c r="E14" s="254"/>
      <c r="F14" s="255" t="s">
        <v>93</v>
      </c>
      <c r="G14" s="254"/>
      <c r="H14" s="254"/>
      <c r="I14" s="254"/>
      <c r="J14" s="256"/>
      <c r="K14" s="245"/>
      <c r="L14" s="246"/>
      <c r="M14" s="243"/>
      <c r="N14" s="414"/>
      <c r="O14" s="415"/>
      <c r="Q14" s="95">
        <f>SUM(K13*M13)</f>
        <v>0</v>
      </c>
    </row>
    <row r="15" spans="2:19" ht="12.95" customHeight="1" x14ac:dyDescent="0.25">
      <c r="B15" s="252" t="s">
        <v>91</v>
      </c>
      <c r="C15" s="238"/>
      <c r="D15" s="238"/>
      <c r="E15" s="238"/>
      <c r="F15" s="239" t="s">
        <v>92</v>
      </c>
      <c r="G15" s="238"/>
      <c r="H15" s="238"/>
      <c r="I15" s="238"/>
      <c r="J15" s="253"/>
      <c r="K15" s="456">
        <f>K13-K11</f>
        <v>0</v>
      </c>
      <c r="L15" s="457"/>
      <c r="M15" s="244"/>
      <c r="N15" s="240"/>
      <c r="O15" s="241"/>
      <c r="Q15" s="95"/>
    </row>
    <row r="16" spans="2:19" ht="21.95" hidden="1" customHeight="1" x14ac:dyDescent="0.25">
      <c r="B16" s="222" t="s">
        <v>71</v>
      </c>
      <c r="C16" s="330"/>
      <c r="D16" s="330"/>
      <c r="E16" s="330"/>
      <c r="F16" s="330"/>
      <c r="G16" s="330"/>
      <c r="H16" s="330"/>
      <c r="I16" s="330"/>
      <c r="J16" s="331"/>
      <c r="K16" s="439">
        <f>IF(K15&lt;=0,K13,K13)</f>
        <v>0</v>
      </c>
      <c r="L16" s="440"/>
      <c r="M16" s="143"/>
      <c r="N16" s="332"/>
      <c r="O16" s="333"/>
      <c r="Q16">
        <f>SUM(K13:L15)</f>
        <v>0</v>
      </c>
    </row>
    <row r="17" spans="2:15" x14ac:dyDescent="0.25">
      <c r="B17" s="325" t="s">
        <v>105</v>
      </c>
      <c r="C17" s="326"/>
      <c r="D17" s="326" t="s">
        <v>113</v>
      </c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8"/>
    </row>
    <row r="18" spans="2:15" x14ac:dyDescent="0.25">
      <c r="B18" s="334" t="s">
        <v>30</v>
      </c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6"/>
    </row>
    <row r="19" spans="2:15" x14ac:dyDescent="0.25">
      <c r="B19" s="219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5"/>
    </row>
    <row r="20" spans="2:15" x14ac:dyDescent="0.25">
      <c r="B20" s="220"/>
      <c r="C20" s="76" t="s">
        <v>55</v>
      </c>
      <c r="D20" s="77"/>
      <c r="E20" s="78"/>
      <c r="F20" s="74"/>
      <c r="G20" s="74"/>
      <c r="H20" s="74"/>
      <c r="I20" s="74"/>
      <c r="J20" s="74"/>
      <c r="K20" s="74"/>
      <c r="L20" s="74"/>
      <c r="M20" s="74"/>
      <c r="N20" s="75"/>
      <c r="O20" s="79"/>
    </row>
    <row r="21" spans="2:15" ht="10.5" customHeight="1" x14ac:dyDescent="0.25">
      <c r="B21" s="80"/>
      <c r="C21" s="80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79"/>
      <c r="O21" s="79"/>
    </row>
    <row r="22" spans="2:15" ht="11.45" customHeight="1" x14ac:dyDescent="0.25">
      <c r="B22" s="221"/>
      <c r="C22" s="452" t="s">
        <v>58</v>
      </c>
      <c r="D22" s="453"/>
      <c r="E22" s="453"/>
      <c r="F22" s="453"/>
      <c r="G22" s="453"/>
      <c r="H22" s="453"/>
      <c r="I22" s="453"/>
      <c r="J22" s="453"/>
      <c r="K22" s="212"/>
      <c r="L22" s="212"/>
      <c r="M22" s="212"/>
      <c r="N22" s="79"/>
      <c r="O22" s="79"/>
    </row>
    <row r="23" spans="2:15" ht="17.45" customHeight="1" x14ac:dyDescent="0.25">
      <c r="B23" s="221"/>
      <c r="C23" s="452"/>
      <c r="D23" s="453"/>
      <c r="E23" s="453"/>
      <c r="F23" s="453"/>
      <c r="G23" s="453"/>
      <c r="H23" s="453"/>
      <c r="I23" s="453"/>
      <c r="J23" s="453"/>
      <c r="K23" s="212"/>
      <c r="L23" s="212"/>
      <c r="M23" s="212"/>
      <c r="N23" s="79"/>
      <c r="O23" s="79"/>
    </row>
    <row r="24" spans="2:15" x14ac:dyDescent="0.25">
      <c r="B24" s="81"/>
      <c r="C24" s="81"/>
      <c r="D24" s="213"/>
      <c r="E24" s="213"/>
      <c r="F24" s="213"/>
      <c r="G24" s="213"/>
      <c r="H24" s="213"/>
      <c r="I24" s="212"/>
      <c r="J24" s="212"/>
      <c r="K24" s="213"/>
      <c r="L24" s="213"/>
      <c r="M24" s="213"/>
      <c r="N24" s="79"/>
      <c r="O24" s="79"/>
    </row>
    <row r="25" spans="2:15" x14ac:dyDescent="0.25">
      <c r="B25" s="81"/>
      <c r="C25" s="81"/>
      <c r="D25" s="213"/>
      <c r="E25" s="213"/>
      <c r="F25" s="213"/>
      <c r="G25" s="213"/>
      <c r="H25" s="213"/>
      <c r="I25" s="212"/>
      <c r="J25" s="213"/>
      <c r="K25" s="213"/>
      <c r="L25" s="213"/>
      <c r="M25" s="213"/>
      <c r="N25" s="79"/>
      <c r="O25" s="79"/>
    </row>
    <row r="26" spans="2:15" ht="15.75" thickBot="1" x14ac:dyDescent="0.3">
      <c r="B26" s="222"/>
      <c r="C26" s="460"/>
      <c r="D26" s="459"/>
      <c r="E26" s="459"/>
      <c r="F26" s="459"/>
      <c r="G26" s="459"/>
      <c r="H26" s="459"/>
      <c r="I26" s="212"/>
      <c r="J26" s="213"/>
      <c r="K26" s="459"/>
      <c r="L26" s="459"/>
      <c r="M26" s="459"/>
      <c r="N26" s="79"/>
      <c r="O26" s="79"/>
    </row>
    <row r="27" spans="2:15" x14ac:dyDescent="0.25">
      <c r="B27" s="223"/>
      <c r="C27" s="454" t="s">
        <v>59</v>
      </c>
      <c r="D27" s="451"/>
      <c r="E27" s="451"/>
      <c r="F27" s="451"/>
      <c r="G27" s="451"/>
      <c r="H27" s="451"/>
      <c r="I27" s="212"/>
      <c r="J27" s="215"/>
      <c r="K27" t="s">
        <v>35</v>
      </c>
      <c r="N27" s="79"/>
      <c r="O27" s="79"/>
    </row>
    <row r="28" spans="2:15" x14ac:dyDescent="0.25">
      <c r="B28" s="80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4"/>
      <c r="O28" s="79"/>
    </row>
    <row r="29" spans="2:15" x14ac:dyDescent="0.25">
      <c r="B29" s="80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79"/>
    </row>
    <row r="30" spans="2:15" x14ac:dyDescent="0.25">
      <c r="B30" s="220"/>
      <c r="C30" s="146" t="s">
        <v>56</v>
      </c>
      <c r="D30" s="147"/>
      <c r="E30" s="148"/>
      <c r="F30" s="149"/>
      <c r="G30" s="149"/>
      <c r="H30" s="149"/>
      <c r="I30" s="149"/>
      <c r="J30" s="149"/>
      <c r="K30" s="149"/>
      <c r="L30" s="149"/>
      <c r="M30" s="149"/>
      <c r="N30" s="150"/>
      <c r="O30" s="79"/>
    </row>
    <row r="31" spans="2:15" x14ac:dyDescent="0.25">
      <c r="B31" s="81"/>
      <c r="C31" s="151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152"/>
      <c r="O31" s="79"/>
    </row>
    <row r="32" spans="2:15" ht="21" customHeight="1" x14ac:dyDescent="0.25">
      <c r="B32" s="221"/>
      <c r="C32" s="455" t="s">
        <v>79</v>
      </c>
      <c r="D32" s="453"/>
      <c r="E32" s="453"/>
      <c r="F32" s="453"/>
      <c r="G32" s="453"/>
      <c r="H32" s="453"/>
      <c r="I32" s="453"/>
      <c r="J32" s="453"/>
      <c r="K32" s="212"/>
      <c r="L32" s="212"/>
      <c r="M32" s="212"/>
      <c r="N32" s="152"/>
      <c r="O32" s="79"/>
    </row>
    <row r="33" spans="2:15" x14ac:dyDescent="0.25">
      <c r="B33" s="221"/>
      <c r="C33" s="455"/>
      <c r="D33" s="453"/>
      <c r="E33" s="453"/>
      <c r="F33" s="453"/>
      <c r="G33" s="453"/>
      <c r="H33" s="453"/>
      <c r="I33" s="453"/>
      <c r="J33" s="453"/>
      <c r="K33" s="212"/>
      <c r="L33" s="212"/>
      <c r="M33" s="212"/>
      <c r="N33" s="152"/>
      <c r="O33" s="79"/>
    </row>
    <row r="34" spans="2:15" x14ac:dyDescent="0.25">
      <c r="B34" s="81"/>
      <c r="C34" s="461" t="s">
        <v>73</v>
      </c>
      <c r="D34" s="462"/>
      <c r="E34" s="462"/>
      <c r="F34" s="462"/>
      <c r="G34" s="462"/>
      <c r="H34" s="462"/>
      <c r="I34" s="462"/>
      <c r="J34" s="462"/>
      <c r="K34" s="213"/>
      <c r="L34" s="213"/>
      <c r="M34" s="213"/>
      <c r="N34" s="152"/>
      <c r="O34" s="79"/>
    </row>
    <row r="35" spans="2:15" x14ac:dyDescent="0.25">
      <c r="B35" s="81"/>
      <c r="C35" s="463"/>
      <c r="D35" s="462"/>
      <c r="E35" s="462"/>
      <c r="F35" s="462"/>
      <c r="G35" s="462"/>
      <c r="H35" s="462"/>
      <c r="I35" s="462"/>
      <c r="J35" s="462"/>
      <c r="K35" s="213"/>
      <c r="L35" s="213"/>
      <c r="M35" s="213"/>
      <c r="N35" s="152"/>
      <c r="O35" s="79"/>
    </row>
    <row r="36" spans="2:15" x14ac:dyDescent="0.25">
      <c r="B36" s="81"/>
      <c r="C36" s="154"/>
      <c r="D36" s="216"/>
      <c r="E36" s="216"/>
      <c r="F36" s="216"/>
      <c r="G36" s="216"/>
      <c r="H36" s="216"/>
      <c r="I36" s="216"/>
      <c r="J36" s="216"/>
      <c r="K36" s="213"/>
      <c r="L36" s="213"/>
      <c r="M36" s="213"/>
      <c r="N36" s="152"/>
      <c r="O36" s="79"/>
    </row>
    <row r="37" spans="2:15" x14ac:dyDescent="0.25">
      <c r="B37" s="81"/>
      <c r="C37" s="153"/>
      <c r="D37" s="213"/>
      <c r="E37" s="213"/>
      <c r="F37" s="213"/>
      <c r="G37" s="213"/>
      <c r="H37" s="213"/>
      <c r="I37" s="212"/>
      <c r="J37" s="213"/>
      <c r="K37" s="213"/>
      <c r="L37" s="213"/>
      <c r="M37" s="213"/>
      <c r="N37" s="152"/>
      <c r="O37" s="79"/>
    </row>
    <row r="38" spans="2:15" ht="15.75" thickBot="1" x14ac:dyDescent="0.3">
      <c r="B38" s="81"/>
      <c r="C38" s="458"/>
      <c r="D38" s="459"/>
      <c r="E38" s="459"/>
      <c r="F38" s="459"/>
      <c r="G38" s="459"/>
      <c r="H38" s="459"/>
      <c r="I38" s="212"/>
      <c r="J38" s="213"/>
      <c r="K38" s="459"/>
      <c r="L38" s="459"/>
      <c r="M38" s="459"/>
      <c r="N38" s="152"/>
      <c r="O38" s="79"/>
    </row>
    <row r="39" spans="2:15" x14ac:dyDescent="0.25">
      <c r="B39" s="223"/>
      <c r="C39" s="450" t="s">
        <v>57</v>
      </c>
      <c r="D39" s="451"/>
      <c r="E39" s="451"/>
      <c r="F39" s="451"/>
      <c r="G39" s="451"/>
      <c r="H39" s="451"/>
      <c r="I39" s="212"/>
      <c r="J39" s="215"/>
      <c r="K39" t="s">
        <v>35</v>
      </c>
      <c r="N39" s="152"/>
      <c r="O39" s="79"/>
    </row>
    <row r="40" spans="2:15" ht="10.5" customHeight="1" x14ac:dyDescent="0.25">
      <c r="B40" s="223"/>
      <c r="C40" s="199" t="s">
        <v>75</v>
      </c>
      <c r="D40" s="214"/>
      <c r="E40" s="214"/>
      <c r="F40" s="214"/>
      <c r="G40" s="214"/>
      <c r="H40" s="214"/>
      <c r="I40" s="212"/>
      <c r="J40" s="215"/>
      <c r="N40" s="152"/>
      <c r="O40" s="79"/>
    </row>
    <row r="41" spans="2:15" ht="14.45" customHeight="1" x14ac:dyDescent="0.25">
      <c r="B41" s="224"/>
      <c r="C41" s="155" t="s">
        <v>76</v>
      </c>
      <c r="H41" s="217" t="b">
        <v>0</v>
      </c>
      <c r="N41" s="66"/>
      <c r="O41" s="225"/>
    </row>
    <row r="42" spans="2:15" x14ac:dyDescent="0.25">
      <c r="B42" s="223"/>
      <c r="C42" s="156"/>
      <c r="D42" s="157"/>
      <c r="E42" s="157"/>
      <c r="F42" s="157"/>
      <c r="G42" s="157"/>
      <c r="H42" s="157"/>
      <c r="I42" s="158"/>
      <c r="J42" s="159"/>
      <c r="K42" s="160"/>
      <c r="L42" s="160"/>
      <c r="M42" s="160"/>
      <c r="N42" s="161"/>
      <c r="O42" s="79"/>
    </row>
    <row r="43" spans="2:15" x14ac:dyDescent="0.25">
      <c r="B43" s="80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79"/>
    </row>
    <row r="44" spans="2:15" x14ac:dyDescent="0.25">
      <c r="B44" s="445" t="s">
        <v>60</v>
      </c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7"/>
    </row>
    <row r="45" spans="2:15" x14ac:dyDescent="0.25">
      <c r="B45" s="65" t="s">
        <v>129</v>
      </c>
    </row>
  </sheetData>
  <sheetProtection algorithmName="SHA-512" hashValue="0EG1KtM026k5ZauxW3YwDWKZeTRi2S85RTZAVSHpe7Minu5EXYBMuhtZOp03rhRAKjE5e5l70t4m5rG9xDumOQ==" saltValue="tNninguf9d6FkaQwpjf1GA==" spinCount="100000" sheet="1" selectLockedCells="1"/>
  <mergeCells count="30">
    <mergeCell ref="K16:L16"/>
    <mergeCell ref="N13:O13"/>
    <mergeCell ref="L3:M3"/>
    <mergeCell ref="B44:O44"/>
    <mergeCell ref="N11:O11"/>
    <mergeCell ref="C39:H39"/>
    <mergeCell ref="C22:J23"/>
    <mergeCell ref="C27:H27"/>
    <mergeCell ref="C32:J33"/>
    <mergeCell ref="K15:L15"/>
    <mergeCell ref="C38:H38"/>
    <mergeCell ref="K38:M38"/>
    <mergeCell ref="C26:H26"/>
    <mergeCell ref="K26:M26"/>
    <mergeCell ref="C34:J35"/>
    <mergeCell ref="N6:O6"/>
    <mergeCell ref="N14:O14"/>
    <mergeCell ref="B1:O1"/>
    <mergeCell ref="N10:O10"/>
    <mergeCell ref="B2:F2"/>
    <mergeCell ref="J2:K2"/>
    <mergeCell ref="J3:K3"/>
    <mergeCell ref="B6:G6"/>
    <mergeCell ref="L2:M2"/>
    <mergeCell ref="B3:F3"/>
    <mergeCell ref="G3:I3"/>
    <mergeCell ref="G2:I2"/>
    <mergeCell ref="H6:J6"/>
    <mergeCell ref="K13:L13"/>
    <mergeCell ref="G9:K9"/>
  </mergeCells>
  <conditionalFormatting sqref="K11">
    <cfRule type="cellIs" dxfId="10" priority="3" operator="lessThanOrEqual">
      <formula>0</formula>
    </cfRule>
  </conditionalFormatting>
  <conditionalFormatting sqref="K16">
    <cfRule type="cellIs" dxfId="9" priority="6" operator="lessThan">
      <formula>0</formula>
    </cfRule>
  </conditionalFormatting>
  <conditionalFormatting sqref="K13:L13">
    <cfRule type="cellIs" dxfId="8" priority="2" operator="lessThanOrEqual">
      <formula>0</formula>
    </cfRule>
  </conditionalFormatting>
  <conditionalFormatting sqref="K15:L15">
    <cfRule type="cellIs" dxfId="7" priority="1" operator="lessThanOrEqual">
      <formula>0</formula>
    </cfRule>
    <cfRule type="cellIs" dxfId="6" priority="4" operator="lessThan">
      <formula>0</formula>
    </cfRule>
  </conditionalFormatting>
  <pageMargins left="0.7" right="0.7" top="0.75" bottom="0.75" header="0.3" footer="0.3"/>
  <pageSetup scale="62" orientation="portrait" r:id="rId1"/>
  <colBreaks count="1" manualBreakCount="1">
    <brk id="17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4A8E-D2F7-4E13-8191-BB07081E62E8}">
  <sheetPr codeName="Sheet6">
    <tabColor theme="6" tint="-0.499984740745262"/>
    <pageSetUpPr fitToPage="1"/>
  </sheetPr>
  <dimension ref="A1:W162"/>
  <sheetViews>
    <sheetView showGridLines="0" zoomScale="80" zoomScaleNormal="80" workbookViewId="0">
      <selection activeCell="I13" sqref="I13"/>
    </sheetView>
  </sheetViews>
  <sheetFormatPr defaultColWidth="12.42578125" defaultRowHeight="15" x14ac:dyDescent="0.25"/>
  <cols>
    <col min="1" max="1" width="0.140625" style="4" customWidth="1"/>
    <col min="2" max="2" width="12.42578125" style="4" hidden="1" customWidth="1"/>
    <col min="3" max="3" width="25.5703125" style="7" customWidth="1"/>
    <col min="4" max="4" width="29.85546875" style="4" customWidth="1"/>
    <col min="5" max="5" width="11.5703125" style="4" customWidth="1"/>
    <col min="6" max="6" width="12.85546875" style="8" customWidth="1"/>
    <col min="7" max="7" width="8.7109375" style="8" customWidth="1"/>
    <col min="8" max="8" width="10.42578125" style="8" customWidth="1"/>
    <col min="9" max="9" width="12.42578125" style="8"/>
    <col min="10" max="10" width="13.5703125" style="9" customWidth="1"/>
    <col min="11" max="11" width="12.42578125" style="8"/>
    <col min="12" max="12" width="53.7109375" style="9" customWidth="1"/>
    <col min="13" max="14" width="0" style="4" hidden="1" customWidth="1"/>
    <col min="15" max="15" width="0.7109375" style="4" hidden="1" customWidth="1"/>
    <col min="16" max="16" width="8.7109375" style="4" customWidth="1"/>
    <col min="17" max="17" width="12.42578125" style="4"/>
    <col min="18" max="18" width="20.85546875" style="4" customWidth="1"/>
    <col min="19" max="20" width="12.42578125" style="4"/>
    <col min="21" max="21" width="10.42578125" style="4" customWidth="1"/>
    <col min="22" max="22" width="12.42578125" style="4"/>
    <col min="23" max="23" width="0" style="4" hidden="1" customWidth="1"/>
    <col min="24" max="16384" width="12.42578125" style="4"/>
  </cols>
  <sheetData>
    <row r="1" spans="1:23" ht="21" x14ac:dyDescent="0.25">
      <c r="C1" s="464" t="s">
        <v>110</v>
      </c>
      <c r="D1" s="465"/>
      <c r="E1" s="465"/>
      <c r="F1" s="465"/>
      <c r="G1" s="465"/>
      <c r="H1" s="465"/>
      <c r="I1" s="465"/>
      <c r="J1" s="465"/>
      <c r="K1" s="465"/>
      <c r="L1" s="466"/>
      <c r="M1" s="44"/>
      <c r="N1" s="44"/>
      <c r="O1" s="44"/>
      <c r="P1" s="168"/>
    </row>
    <row r="2" spans="1:23" ht="11.25" customHeight="1" x14ac:dyDescent="0.25">
      <c r="C2" s="173"/>
      <c r="D2" s="11"/>
      <c r="E2" s="11"/>
      <c r="F2" s="12"/>
      <c r="G2" s="13"/>
      <c r="H2" s="12"/>
      <c r="I2" s="14"/>
      <c r="J2" s="11"/>
      <c r="K2" s="13"/>
      <c r="L2" s="174"/>
      <c r="M2" s="45"/>
      <c r="N2" s="45"/>
      <c r="O2" s="45"/>
      <c r="P2" s="45"/>
    </row>
    <row r="3" spans="1:23" ht="15" customHeight="1" x14ac:dyDescent="0.25">
      <c r="C3" s="175" t="s">
        <v>42</v>
      </c>
      <c r="D3" s="142" t="str">
        <f>'3. Billing Form'!B6</f>
        <v/>
      </c>
      <c r="E3" s="15" t="s">
        <v>49</v>
      </c>
      <c r="F3" s="354" t="str">
        <f ca="1">IFERROR(VLOOKUP(W14,A9:C160,3,0),"Complete Staff Log")</f>
        <v>Complete Staff Log</v>
      </c>
      <c r="G3" s="16"/>
      <c r="H3" s="17"/>
      <c r="I3" s="167" t="s">
        <v>50</v>
      </c>
      <c r="J3" s="354" t="str">
        <f ca="1">IFERROR(VLOOKUP(W15,A9:C160,3,0),"Complete Staff Log")</f>
        <v>Complete Staff Log</v>
      </c>
      <c r="K3" s="16"/>
      <c r="L3" s="210"/>
      <c r="P3" s="169"/>
    </row>
    <row r="4" spans="1:23" ht="6.75" customHeight="1" x14ac:dyDescent="0.25">
      <c r="C4" s="176"/>
      <c r="D4" s="128"/>
      <c r="E4" s="128"/>
      <c r="F4" s="128"/>
      <c r="G4" s="18"/>
      <c r="H4" s="19"/>
      <c r="I4" s="19"/>
      <c r="J4" s="166"/>
      <c r="K4" s="18"/>
      <c r="L4" s="177"/>
      <c r="M4" s="46"/>
      <c r="N4" s="46"/>
      <c r="O4" s="46"/>
      <c r="P4" s="46"/>
    </row>
    <row r="5" spans="1:23" ht="15" customHeight="1" x14ac:dyDescent="0.25">
      <c r="C5" s="175" t="s">
        <v>43</v>
      </c>
      <c r="D5" s="26" t="str">
        <f>'3. Billing Form'!B3</f>
        <v/>
      </c>
      <c r="E5" s="15" t="s">
        <v>44</v>
      </c>
      <c r="F5" s="17" t="str">
        <f>IF(ISBLANK('1. Request Form'!K4),"",'1. Request Form'!K4)</f>
        <v/>
      </c>
      <c r="G5" s="20"/>
      <c r="H5" s="21"/>
      <c r="I5" s="21"/>
      <c r="J5" s="21"/>
      <c r="K5" s="20"/>
      <c r="L5" s="197"/>
      <c r="P5" s="128"/>
    </row>
    <row r="6" spans="1:23" ht="7.5" customHeight="1" x14ac:dyDescent="0.25">
      <c r="C6" s="178"/>
      <c r="D6" s="22"/>
      <c r="E6" s="23"/>
      <c r="F6" s="91"/>
      <c r="G6" s="24"/>
      <c r="H6" s="191"/>
      <c r="I6" s="25"/>
      <c r="J6" s="192"/>
      <c r="K6" s="162"/>
      <c r="L6" s="177"/>
      <c r="M6" s="46"/>
      <c r="N6" s="46"/>
      <c r="O6" s="46"/>
      <c r="P6" s="170"/>
    </row>
    <row r="7" spans="1:23" ht="20.25" customHeight="1" x14ac:dyDescent="0.25">
      <c r="C7" s="178"/>
      <c r="D7" s="129"/>
      <c r="E7" s="467"/>
      <c r="F7" s="468"/>
      <c r="G7" s="469"/>
      <c r="H7" s="477" t="s">
        <v>45</v>
      </c>
      <c r="I7" s="478"/>
      <c r="J7" s="193">
        <f>SUM(J9:J160)</f>
        <v>0</v>
      </c>
      <c r="K7" s="190"/>
      <c r="L7" s="198"/>
      <c r="M7" s="470" t="s">
        <v>34</v>
      </c>
      <c r="N7" s="470"/>
      <c r="O7" s="46">
        <f>SUM(O9:O160)</f>
        <v>0</v>
      </c>
      <c r="P7" s="171"/>
      <c r="Q7" s="471" t="s">
        <v>52</v>
      </c>
      <c r="R7" s="472"/>
      <c r="S7" s="472"/>
      <c r="T7" s="472"/>
      <c r="U7" s="473"/>
      <c r="V7" s="41"/>
    </row>
    <row r="8" spans="1:23" s="5" customFormat="1" ht="47.45" customHeight="1" x14ac:dyDescent="0.25">
      <c r="B8" s="5" t="s">
        <v>123</v>
      </c>
      <c r="C8" s="179" t="s">
        <v>46</v>
      </c>
      <c r="D8" s="130" t="s">
        <v>67</v>
      </c>
      <c r="E8" s="163"/>
      <c r="F8" s="163"/>
      <c r="G8" s="200"/>
      <c r="H8" s="165" t="s">
        <v>125</v>
      </c>
      <c r="I8" s="27" t="s">
        <v>126</v>
      </c>
      <c r="J8" s="194" t="s">
        <v>47</v>
      </c>
      <c r="K8" s="187" t="s">
        <v>74</v>
      </c>
      <c r="L8" s="189" t="s">
        <v>124</v>
      </c>
      <c r="M8" s="5" t="s">
        <v>61</v>
      </c>
      <c r="N8" s="5" t="s">
        <v>62</v>
      </c>
      <c r="O8" s="5" t="s">
        <v>34</v>
      </c>
      <c r="Q8" s="33" t="s">
        <v>46</v>
      </c>
      <c r="R8" s="28" t="s">
        <v>36</v>
      </c>
      <c r="S8" s="28" t="s">
        <v>37</v>
      </c>
      <c r="T8" s="28" t="s">
        <v>38</v>
      </c>
      <c r="U8" s="34" t="s">
        <v>51</v>
      </c>
      <c r="V8" s="42"/>
    </row>
    <row r="9" spans="1:23" s="6" customFormat="1" ht="30.6" customHeight="1" x14ac:dyDescent="0.25">
      <c r="A9" s="6" t="str">
        <f ca="1">IF(B9&gt;100,"-",B9)</f>
        <v>-</v>
      </c>
      <c r="B9" s="6">
        <f ca="1">DATEDIF(C9,TODAY(),"d")</f>
        <v>45730</v>
      </c>
      <c r="C9" s="180"/>
      <c r="D9" s="203"/>
      <c r="E9" s="201"/>
      <c r="F9" s="201"/>
      <c r="G9" s="202"/>
      <c r="H9" s="164"/>
      <c r="I9" s="10"/>
      <c r="J9" s="185">
        <f>I9-H9</f>
        <v>0</v>
      </c>
      <c r="K9" s="196" t="b">
        <v>0</v>
      </c>
      <c r="L9" s="195"/>
      <c r="M9" s="6">
        <f>H9*24</f>
        <v>0</v>
      </c>
      <c r="N9" s="6">
        <f>I9*24</f>
        <v>0</v>
      </c>
      <c r="O9" s="6">
        <f>N9-M9</f>
        <v>0</v>
      </c>
      <c r="Q9" s="35">
        <v>45292</v>
      </c>
      <c r="R9" s="28" t="s">
        <v>40</v>
      </c>
      <c r="S9" s="30">
        <v>0.33333333333333331</v>
      </c>
      <c r="T9" s="31">
        <v>0.5</v>
      </c>
      <c r="U9" s="36">
        <f>T9-S9</f>
        <v>0.16666666666666669</v>
      </c>
      <c r="V9" s="43"/>
    </row>
    <row r="10" spans="1:23" s="6" customFormat="1" ht="30.6" customHeight="1" x14ac:dyDescent="0.25">
      <c r="A10" s="6" t="str">
        <f t="shared" ref="A10:A73" ca="1" si="0">IF(B10&gt;100,"-",B10)</f>
        <v>-</v>
      </c>
      <c r="B10" s="6">
        <f t="shared" ref="B10:B73" ca="1" si="1">DATEDIF(C10,TODAY(),"d")</f>
        <v>45730</v>
      </c>
      <c r="C10" s="181"/>
      <c r="D10" s="204"/>
      <c r="E10" s="205"/>
      <c r="F10" s="205"/>
      <c r="G10" s="206"/>
      <c r="H10" s="164"/>
      <c r="I10" s="10"/>
      <c r="J10" s="185">
        <f t="shared" ref="J10:J17" si="2">I10-H10</f>
        <v>0</v>
      </c>
      <c r="K10" s="196" t="b">
        <v>0</v>
      </c>
      <c r="L10" s="195"/>
      <c r="M10" s="6">
        <f t="shared" ref="M10:M15" si="3">H10*24</f>
        <v>0</v>
      </c>
      <c r="N10" s="6">
        <f t="shared" ref="N10:N15" si="4">I10*24</f>
        <v>0</v>
      </c>
      <c r="O10" s="6">
        <f t="shared" ref="O10:O15" si="5">N10-M10</f>
        <v>0</v>
      </c>
      <c r="Q10" s="35">
        <v>45292</v>
      </c>
      <c r="R10" s="29" t="s">
        <v>63</v>
      </c>
      <c r="S10" s="31">
        <v>0.77083333333333337</v>
      </c>
      <c r="T10" s="31">
        <v>0.89583333333333337</v>
      </c>
      <c r="U10" s="36">
        <f t="shared" ref="U10:U11" si="6">T10-S10</f>
        <v>0.125</v>
      </c>
      <c r="V10" s="43"/>
    </row>
    <row r="11" spans="1:23" s="6" customFormat="1" ht="30.6" customHeight="1" x14ac:dyDescent="0.25">
      <c r="A11" s="6" t="str">
        <f t="shared" ca="1" si="0"/>
        <v>-</v>
      </c>
      <c r="B11" s="6">
        <f t="shared" ca="1" si="1"/>
        <v>45730</v>
      </c>
      <c r="C11" s="181"/>
      <c r="D11" s="204"/>
      <c r="E11" s="205"/>
      <c r="F11" s="205"/>
      <c r="G11" s="206"/>
      <c r="H11" s="164"/>
      <c r="I11" s="10"/>
      <c r="J11" s="185">
        <f t="shared" si="2"/>
        <v>0</v>
      </c>
      <c r="K11" s="196" t="b">
        <v>0</v>
      </c>
      <c r="L11" s="195"/>
      <c r="M11" s="6">
        <f t="shared" si="3"/>
        <v>0</v>
      </c>
      <c r="N11" s="6">
        <f t="shared" si="4"/>
        <v>0</v>
      </c>
      <c r="O11" s="6">
        <f t="shared" si="5"/>
        <v>0</v>
      </c>
      <c r="Q11" s="35">
        <v>45294</v>
      </c>
      <c r="R11" s="29" t="s">
        <v>41</v>
      </c>
      <c r="S11" s="31">
        <v>0.59375</v>
      </c>
      <c r="T11" s="31">
        <v>0.73958333333333337</v>
      </c>
      <c r="U11" s="37">
        <f t="shared" si="6"/>
        <v>0.14583333333333337</v>
      </c>
      <c r="V11" s="43"/>
    </row>
    <row r="12" spans="1:23" s="6" customFormat="1" ht="30.6" customHeight="1" x14ac:dyDescent="0.25">
      <c r="A12" s="6" t="str">
        <f t="shared" ca="1" si="0"/>
        <v>-</v>
      </c>
      <c r="B12" s="6">
        <f t="shared" ca="1" si="1"/>
        <v>45730</v>
      </c>
      <c r="C12" s="181"/>
      <c r="D12" s="204"/>
      <c r="E12" s="205"/>
      <c r="F12" s="205"/>
      <c r="G12" s="206"/>
      <c r="H12" s="164"/>
      <c r="I12" s="10"/>
      <c r="J12" s="185">
        <f t="shared" si="2"/>
        <v>0</v>
      </c>
      <c r="K12" s="196" t="b">
        <v>0</v>
      </c>
      <c r="L12" s="195"/>
      <c r="M12" s="6">
        <f t="shared" si="3"/>
        <v>0</v>
      </c>
      <c r="N12" s="6">
        <f t="shared" si="4"/>
        <v>0</v>
      </c>
      <c r="O12" s="6">
        <f t="shared" si="5"/>
        <v>0</v>
      </c>
      <c r="Q12" s="38" t="s">
        <v>34</v>
      </c>
      <c r="R12" s="39"/>
      <c r="S12" s="39"/>
      <c r="T12" s="40"/>
      <c r="U12" s="32">
        <f>SUM(U9:U11)</f>
        <v>0.43750000000000006</v>
      </c>
      <c r="V12" s="43"/>
    </row>
    <row r="13" spans="1:23" s="6" customFormat="1" ht="30.6" customHeight="1" x14ac:dyDescent="0.25">
      <c r="A13" s="6" t="str">
        <f t="shared" ca="1" si="0"/>
        <v>-</v>
      </c>
      <c r="B13" s="6">
        <f t="shared" ca="1" si="1"/>
        <v>45730</v>
      </c>
      <c r="C13" s="181"/>
      <c r="D13" s="204"/>
      <c r="E13" s="205"/>
      <c r="F13" s="205"/>
      <c r="G13" s="206"/>
      <c r="H13" s="164"/>
      <c r="I13" s="10"/>
      <c r="J13" s="185">
        <f t="shared" si="2"/>
        <v>0</v>
      </c>
      <c r="K13" s="196" t="b">
        <v>0</v>
      </c>
      <c r="L13" s="195"/>
      <c r="M13" s="6">
        <f t="shared" si="3"/>
        <v>0</v>
      </c>
      <c r="N13" s="6">
        <f t="shared" si="4"/>
        <v>0</v>
      </c>
      <c r="O13" s="6">
        <f t="shared" si="5"/>
        <v>0</v>
      </c>
    </row>
    <row r="14" spans="1:23" s="6" customFormat="1" ht="30.6" customHeight="1" x14ac:dyDescent="0.25">
      <c r="A14" s="6" t="str">
        <f t="shared" ca="1" si="0"/>
        <v>-</v>
      </c>
      <c r="B14" s="6">
        <f t="shared" ca="1" si="1"/>
        <v>45730</v>
      </c>
      <c r="C14" s="181"/>
      <c r="D14" s="204"/>
      <c r="E14" s="205"/>
      <c r="F14" s="205"/>
      <c r="G14" s="206"/>
      <c r="H14" s="164"/>
      <c r="I14" s="10"/>
      <c r="J14" s="185">
        <f t="shared" si="2"/>
        <v>0</v>
      </c>
      <c r="K14" s="196" t="b">
        <v>0</v>
      </c>
      <c r="L14" s="195"/>
      <c r="M14" s="6">
        <f t="shared" si="3"/>
        <v>0</v>
      </c>
      <c r="N14" s="6">
        <f t="shared" si="4"/>
        <v>0</v>
      </c>
      <c r="O14" s="6">
        <f t="shared" si="5"/>
        <v>0</v>
      </c>
      <c r="R14" s="353"/>
      <c r="W14" s="6">
        <f ca="1">MAX(A9:A60)</f>
        <v>0</v>
      </c>
    </row>
    <row r="15" spans="1:23" s="6" customFormat="1" ht="30.6" customHeight="1" x14ac:dyDescent="0.25">
      <c r="A15" s="6" t="str">
        <f t="shared" ca="1" si="0"/>
        <v>-</v>
      </c>
      <c r="B15" s="6">
        <f t="shared" ca="1" si="1"/>
        <v>45730</v>
      </c>
      <c r="C15" s="181"/>
      <c r="D15" s="204"/>
      <c r="E15" s="205"/>
      <c r="F15" s="205"/>
      <c r="G15" s="206"/>
      <c r="H15" s="164"/>
      <c r="I15" s="10"/>
      <c r="J15" s="185">
        <f t="shared" si="2"/>
        <v>0</v>
      </c>
      <c r="K15" s="196" t="b">
        <v>0</v>
      </c>
      <c r="L15" s="195"/>
      <c r="M15" s="6">
        <f t="shared" si="3"/>
        <v>0</v>
      </c>
      <c r="N15" s="6">
        <f t="shared" si="4"/>
        <v>0</v>
      </c>
      <c r="O15" s="6">
        <f t="shared" si="5"/>
        <v>0</v>
      </c>
      <c r="R15" s="353"/>
      <c r="W15" s="6">
        <f ca="1">MIN(A9:A160)</f>
        <v>0</v>
      </c>
    </row>
    <row r="16" spans="1:23" s="6" customFormat="1" ht="30.6" customHeight="1" x14ac:dyDescent="0.25">
      <c r="A16" s="6" t="str">
        <f t="shared" ca="1" si="0"/>
        <v>-</v>
      </c>
      <c r="B16" s="6">
        <f t="shared" ca="1" si="1"/>
        <v>45730</v>
      </c>
      <c r="C16" s="181"/>
      <c r="D16" s="204"/>
      <c r="E16" s="205"/>
      <c r="F16" s="205"/>
      <c r="G16" s="206"/>
      <c r="H16" s="164"/>
      <c r="I16" s="10"/>
      <c r="J16" s="185">
        <f t="shared" si="2"/>
        <v>0</v>
      </c>
      <c r="K16" s="196" t="b">
        <v>0</v>
      </c>
      <c r="L16" s="195"/>
      <c r="M16" s="6">
        <f t="shared" ref="M16:M160" si="7">H16*24</f>
        <v>0</v>
      </c>
      <c r="N16" s="6">
        <f t="shared" ref="N16:N160" si="8">I16*24</f>
        <v>0</v>
      </c>
      <c r="O16" s="6">
        <f t="shared" ref="O16:O160" si="9">N16-M16</f>
        <v>0</v>
      </c>
    </row>
    <row r="17" spans="1:18" s="6" customFormat="1" ht="30.6" customHeight="1" x14ac:dyDescent="0.25">
      <c r="A17" s="6" t="str">
        <f t="shared" ca="1" si="0"/>
        <v>-</v>
      </c>
      <c r="B17" s="6">
        <f t="shared" ca="1" si="1"/>
        <v>45730</v>
      </c>
      <c r="C17" s="181"/>
      <c r="D17" s="204"/>
      <c r="E17" s="205"/>
      <c r="F17" s="205"/>
      <c r="G17" s="206"/>
      <c r="H17" s="164"/>
      <c r="I17" s="10"/>
      <c r="J17" s="185">
        <f t="shared" si="2"/>
        <v>0</v>
      </c>
      <c r="K17" s="196" t="b">
        <v>0</v>
      </c>
      <c r="L17" s="195"/>
      <c r="M17" s="6">
        <f t="shared" si="7"/>
        <v>0</v>
      </c>
      <c r="N17" s="6">
        <f t="shared" si="8"/>
        <v>0</v>
      </c>
      <c r="O17" s="6">
        <f t="shared" si="9"/>
        <v>0</v>
      </c>
      <c r="R17" s="172"/>
    </row>
    <row r="18" spans="1:18" s="6" customFormat="1" ht="30.6" customHeight="1" x14ac:dyDescent="0.25">
      <c r="A18" s="6" t="str">
        <f t="shared" ca="1" si="0"/>
        <v>-</v>
      </c>
      <c r="B18" s="6">
        <f t="shared" ca="1" si="1"/>
        <v>45730</v>
      </c>
      <c r="C18" s="181"/>
      <c r="D18" s="204"/>
      <c r="E18" s="205"/>
      <c r="F18" s="205"/>
      <c r="G18" s="206"/>
      <c r="H18" s="164"/>
      <c r="I18" s="10"/>
      <c r="J18" s="185">
        <f>I18-H18</f>
        <v>0</v>
      </c>
      <c r="K18" s="196" t="b">
        <v>0</v>
      </c>
      <c r="L18" s="195"/>
      <c r="M18" s="6">
        <f t="shared" si="7"/>
        <v>0</v>
      </c>
      <c r="N18" s="6">
        <f t="shared" si="8"/>
        <v>0</v>
      </c>
      <c r="O18" s="6">
        <f t="shared" si="9"/>
        <v>0</v>
      </c>
    </row>
    <row r="19" spans="1:18" s="6" customFormat="1" ht="30.6" customHeight="1" x14ac:dyDescent="0.25">
      <c r="A19" s="6" t="str">
        <f t="shared" ca="1" si="0"/>
        <v>-</v>
      </c>
      <c r="B19" s="6">
        <f t="shared" ca="1" si="1"/>
        <v>45730</v>
      </c>
      <c r="C19" s="181"/>
      <c r="D19" s="204"/>
      <c r="E19" s="205"/>
      <c r="F19" s="205"/>
      <c r="G19" s="206"/>
      <c r="H19" s="164"/>
      <c r="I19" s="10"/>
      <c r="J19" s="185">
        <f t="shared" ref="J19:J22" si="10">I19-H19</f>
        <v>0</v>
      </c>
      <c r="K19" s="196" t="b">
        <v>0</v>
      </c>
      <c r="L19" s="195"/>
      <c r="M19" s="6">
        <f t="shared" si="7"/>
        <v>0</v>
      </c>
      <c r="N19" s="6">
        <f t="shared" si="8"/>
        <v>0</v>
      </c>
      <c r="O19" s="6">
        <f t="shared" si="9"/>
        <v>0</v>
      </c>
    </row>
    <row r="20" spans="1:18" s="6" customFormat="1" ht="30.6" customHeight="1" x14ac:dyDescent="0.25">
      <c r="A20" s="6" t="str">
        <f t="shared" ca="1" si="0"/>
        <v>-</v>
      </c>
      <c r="B20" s="6">
        <f t="shared" ca="1" si="1"/>
        <v>45730</v>
      </c>
      <c r="C20" s="181"/>
      <c r="D20" s="207"/>
      <c r="E20" s="208"/>
      <c r="F20" s="208"/>
      <c r="G20" s="209"/>
      <c r="H20" s="164"/>
      <c r="I20" s="10"/>
      <c r="J20" s="185">
        <f t="shared" si="10"/>
        <v>0</v>
      </c>
      <c r="K20" s="196" t="b">
        <v>0</v>
      </c>
      <c r="L20" s="195"/>
      <c r="M20" s="6">
        <f t="shared" si="7"/>
        <v>0</v>
      </c>
      <c r="N20" s="6">
        <f t="shared" si="8"/>
        <v>0</v>
      </c>
      <c r="O20" s="6">
        <f t="shared" si="9"/>
        <v>0</v>
      </c>
    </row>
    <row r="21" spans="1:18" s="6" customFormat="1" ht="30.6" customHeight="1" x14ac:dyDescent="0.25">
      <c r="A21" s="6" t="str">
        <f t="shared" ca="1" si="0"/>
        <v>-</v>
      </c>
      <c r="B21" s="6">
        <f t="shared" ca="1" si="1"/>
        <v>45730</v>
      </c>
      <c r="C21" s="181"/>
      <c r="D21" s="207"/>
      <c r="E21" s="208"/>
      <c r="F21" s="208"/>
      <c r="G21" s="209"/>
      <c r="H21" s="164"/>
      <c r="I21" s="10"/>
      <c r="J21" s="185">
        <f t="shared" si="10"/>
        <v>0</v>
      </c>
      <c r="K21" s="196" t="b">
        <v>0</v>
      </c>
      <c r="L21" s="195"/>
      <c r="M21" s="6">
        <f t="shared" si="7"/>
        <v>0</v>
      </c>
      <c r="N21" s="6">
        <f t="shared" si="8"/>
        <v>0</v>
      </c>
      <c r="O21" s="6">
        <f t="shared" si="9"/>
        <v>0</v>
      </c>
    </row>
    <row r="22" spans="1:18" s="6" customFormat="1" ht="30.6" customHeight="1" x14ac:dyDescent="0.25">
      <c r="A22" s="6" t="str">
        <f t="shared" ca="1" si="0"/>
        <v>-</v>
      </c>
      <c r="B22" s="6">
        <f t="shared" ca="1" si="1"/>
        <v>45730</v>
      </c>
      <c r="C22" s="181"/>
      <c r="D22" s="207"/>
      <c r="E22" s="208"/>
      <c r="F22" s="208"/>
      <c r="G22" s="209"/>
      <c r="H22" s="164"/>
      <c r="I22" s="10"/>
      <c r="J22" s="185">
        <f t="shared" si="10"/>
        <v>0</v>
      </c>
      <c r="K22" s="196" t="b">
        <v>0</v>
      </c>
      <c r="L22" s="195"/>
      <c r="M22" s="6">
        <f t="shared" si="7"/>
        <v>0</v>
      </c>
      <c r="N22" s="6">
        <f t="shared" si="8"/>
        <v>0</v>
      </c>
      <c r="O22" s="6">
        <f t="shared" si="9"/>
        <v>0</v>
      </c>
    </row>
    <row r="23" spans="1:18" s="6" customFormat="1" ht="30.6" customHeight="1" x14ac:dyDescent="0.25">
      <c r="A23" s="6" t="str">
        <f t="shared" ca="1" si="0"/>
        <v>-</v>
      </c>
      <c r="B23" s="6">
        <f t="shared" ca="1" si="1"/>
        <v>45730</v>
      </c>
      <c r="C23" s="181"/>
      <c r="D23" s="207"/>
      <c r="E23" s="208"/>
      <c r="F23" s="208"/>
      <c r="G23" s="209"/>
      <c r="H23" s="164"/>
      <c r="I23" s="10"/>
      <c r="J23" s="185">
        <f t="shared" ref="J23:J86" si="11">I23-H23</f>
        <v>0</v>
      </c>
      <c r="K23" s="196" t="b">
        <v>0</v>
      </c>
      <c r="L23" s="195"/>
      <c r="M23" s="6">
        <f t="shared" si="7"/>
        <v>0</v>
      </c>
      <c r="N23" s="6">
        <f t="shared" si="8"/>
        <v>0</v>
      </c>
      <c r="O23" s="6">
        <f t="shared" si="9"/>
        <v>0</v>
      </c>
    </row>
    <row r="24" spans="1:18" s="6" customFormat="1" ht="30.6" customHeight="1" x14ac:dyDescent="0.25">
      <c r="A24" s="6" t="str">
        <f t="shared" ca="1" si="0"/>
        <v>-</v>
      </c>
      <c r="B24" s="6">
        <f t="shared" ca="1" si="1"/>
        <v>45730</v>
      </c>
      <c r="C24" s="181"/>
      <c r="D24" s="207"/>
      <c r="E24" s="208"/>
      <c r="F24" s="208"/>
      <c r="G24" s="209"/>
      <c r="H24" s="164"/>
      <c r="I24" s="10"/>
      <c r="J24" s="185">
        <f t="shared" si="11"/>
        <v>0</v>
      </c>
      <c r="K24" s="196" t="b">
        <v>0</v>
      </c>
      <c r="L24" s="195"/>
      <c r="M24" s="6">
        <f t="shared" si="7"/>
        <v>0</v>
      </c>
      <c r="N24" s="6">
        <f t="shared" si="8"/>
        <v>0</v>
      </c>
      <c r="O24" s="6">
        <f t="shared" si="9"/>
        <v>0</v>
      </c>
    </row>
    <row r="25" spans="1:18" s="6" customFormat="1" ht="30.6" customHeight="1" x14ac:dyDescent="0.25">
      <c r="A25" s="6" t="str">
        <f t="shared" ca="1" si="0"/>
        <v>-</v>
      </c>
      <c r="B25" s="6">
        <f t="shared" ca="1" si="1"/>
        <v>45730</v>
      </c>
      <c r="C25" s="181"/>
      <c r="D25" s="204"/>
      <c r="E25" s="205"/>
      <c r="F25" s="205"/>
      <c r="G25" s="206"/>
      <c r="H25" s="164"/>
      <c r="I25" s="10"/>
      <c r="J25" s="185">
        <f t="shared" si="11"/>
        <v>0</v>
      </c>
      <c r="K25" s="196" t="b">
        <v>0</v>
      </c>
      <c r="L25" s="195"/>
      <c r="M25" s="6">
        <f t="shared" si="7"/>
        <v>0</v>
      </c>
      <c r="N25" s="6">
        <f t="shared" si="8"/>
        <v>0</v>
      </c>
      <c r="O25" s="6">
        <f t="shared" si="9"/>
        <v>0</v>
      </c>
    </row>
    <row r="26" spans="1:18" s="6" customFormat="1" ht="30.6" customHeight="1" x14ac:dyDescent="0.25">
      <c r="A26" s="6" t="str">
        <f t="shared" ca="1" si="0"/>
        <v>-</v>
      </c>
      <c r="B26" s="6">
        <f t="shared" ca="1" si="1"/>
        <v>45730</v>
      </c>
      <c r="C26" s="181"/>
      <c r="D26" s="207"/>
      <c r="E26" s="208"/>
      <c r="F26" s="208"/>
      <c r="G26" s="209"/>
      <c r="H26" s="164"/>
      <c r="I26" s="10"/>
      <c r="J26" s="185">
        <f t="shared" si="11"/>
        <v>0</v>
      </c>
      <c r="K26" s="196" t="b">
        <v>0</v>
      </c>
      <c r="L26" s="195"/>
      <c r="M26" s="6">
        <f t="shared" si="7"/>
        <v>0</v>
      </c>
      <c r="N26" s="6">
        <f t="shared" si="8"/>
        <v>0</v>
      </c>
      <c r="O26" s="6">
        <f t="shared" si="9"/>
        <v>0</v>
      </c>
    </row>
    <row r="27" spans="1:18" s="6" customFormat="1" ht="30.6" customHeight="1" x14ac:dyDescent="0.25">
      <c r="A27" s="6" t="str">
        <f t="shared" ca="1" si="0"/>
        <v>-</v>
      </c>
      <c r="B27" s="6">
        <f t="shared" ca="1" si="1"/>
        <v>45730</v>
      </c>
      <c r="C27" s="181"/>
      <c r="D27" s="207"/>
      <c r="E27" s="208"/>
      <c r="F27" s="208"/>
      <c r="G27" s="209"/>
      <c r="H27" s="164"/>
      <c r="I27" s="10"/>
      <c r="J27" s="185">
        <f t="shared" si="11"/>
        <v>0</v>
      </c>
      <c r="K27" s="196" t="b">
        <v>0</v>
      </c>
      <c r="L27" s="195"/>
      <c r="M27" s="6">
        <f t="shared" si="7"/>
        <v>0</v>
      </c>
      <c r="N27" s="6">
        <f t="shared" si="8"/>
        <v>0</v>
      </c>
      <c r="O27" s="6">
        <f t="shared" si="9"/>
        <v>0</v>
      </c>
    </row>
    <row r="28" spans="1:18" s="6" customFormat="1" ht="30.6" customHeight="1" x14ac:dyDescent="0.25">
      <c r="A28" s="6" t="str">
        <f t="shared" ca="1" si="0"/>
        <v>-</v>
      </c>
      <c r="B28" s="6">
        <f t="shared" ca="1" si="1"/>
        <v>45730</v>
      </c>
      <c r="C28" s="181"/>
      <c r="D28" s="207"/>
      <c r="E28" s="208"/>
      <c r="F28" s="208"/>
      <c r="G28" s="209"/>
      <c r="H28" s="164"/>
      <c r="I28" s="10"/>
      <c r="J28" s="185">
        <f t="shared" si="11"/>
        <v>0</v>
      </c>
      <c r="K28" s="196" t="b">
        <v>0</v>
      </c>
      <c r="L28" s="195"/>
      <c r="M28" s="6">
        <f t="shared" si="7"/>
        <v>0</v>
      </c>
      <c r="N28" s="6">
        <f t="shared" si="8"/>
        <v>0</v>
      </c>
      <c r="O28" s="6">
        <f t="shared" si="9"/>
        <v>0</v>
      </c>
    </row>
    <row r="29" spans="1:18" s="6" customFormat="1" ht="30.6" customHeight="1" x14ac:dyDescent="0.25">
      <c r="A29" s="6" t="str">
        <f t="shared" ca="1" si="0"/>
        <v>-</v>
      </c>
      <c r="B29" s="6">
        <f t="shared" ca="1" si="1"/>
        <v>45730</v>
      </c>
      <c r="C29" s="181"/>
      <c r="D29" s="207"/>
      <c r="E29" s="208"/>
      <c r="F29" s="208"/>
      <c r="G29" s="209"/>
      <c r="H29" s="164"/>
      <c r="I29" s="10"/>
      <c r="J29" s="185">
        <f t="shared" si="11"/>
        <v>0</v>
      </c>
      <c r="K29" s="196" t="b">
        <v>0</v>
      </c>
      <c r="L29" s="195"/>
      <c r="M29" s="6">
        <f t="shared" si="7"/>
        <v>0</v>
      </c>
      <c r="N29" s="6">
        <f t="shared" si="8"/>
        <v>0</v>
      </c>
      <c r="O29" s="6">
        <f t="shared" si="9"/>
        <v>0</v>
      </c>
    </row>
    <row r="30" spans="1:18" s="6" customFormat="1" ht="30.6" customHeight="1" x14ac:dyDescent="0.25">
      <c r="A30" s="6" t="str">
        <f t="shared" ca="1" si="0"/>
        <v>-</v>
      </c>
      <c r="B30" s="6">
        <f t="shared" ca="1" si="1"/>
        <v>45730</v>
      </c>
      <c r="C30" s="181"/>
      <c r="D30" s="207"/>
      <c r="E30" s="208"/>
      <c r="F30" s="208"/>
      <c r="G30" s="209"/>
      <c r="H30" s="164"/>
      <c r="I30" s="10"/>
      <c r="J30" s="185">
        <f t="shared" si="11"/>
        <v>0</v>
      </c>
      <c r="K30" s="196" t="b">
        <v>0</v>
      </c>
      <c r="L30" s="195"/>
      <c r="M30" s="6">
        <f t="shared" si="7"/>
        <v>0</v>
      </c>
      <c r="N30" s="6">
        <f t="shared" si="8"/>
        <v>0</v>
      </c>
      <c r="O30" s="6">
        <f t="shared" si="9"/>
        <v>0</v>
      </c>
    </row>
    <row r="31" spans="1:18" s="6" customFormat="1" ht="30.6" customHeight="1" x14ac:dyDescent="0.25">
      <c r="A31" s="6" t="str">
        <f t="shared" ca="1" si="0"/>
        <v>-</v>
      </c>
      <c r="B31" s="6">
        <f t="shared" ca="1" si="1"/>
        <v>45730</v>
      </c>
      <c r="C31" s="181"/>
      <c r="D31" s="207"/>
      <c r="E31" s="208"/>
      <c r="F31" s="208"/>
      <c r="G31" s="209"/>
      <c r="H31" s="164"/>
      <c r="I31" s="10"/>
      <c r="J31" s="185">
        <f t="shared" si="11"/>
        <v>0</v>
      </c>
      <c r="K31" s="196" t="b">
        <v>0</v>
      </c>
      <c r="L31" s="195"/>
      <c r="M31" s="6">
        <f t="shared" si="7"/>
        <v>0</v>
      </c>
      <c r="N31" s="6">
        <f t="shared" si="8"/>
        <v>0</v>
      </c>
      <c r="O31" s="6">
        <f t="shared" si="9"/>
        <v>0</v>
      </c>
    </row>
    <row r="32" spans="1:18" s="6" customFormat="1" ht="30.6" customHeight="1" x14ac:dyDescent="0.25">
      <c r="A32" s="6" t="str">
        <f t="shared" ca="1" si="0"/>
        <v>-</v>
      </c>
      <c r="B32" s="6">
        <f t="shared" ca="1" si="1"/>
        <v>45730</v>
      </c>
      <c r="C32" s="181"/>
      <c r="D32" s="207"/>
      <c r="E32" s="208"/>
      <c r="F32" s="208"/>
      <c r="G32" s="209"/>
      <c r="H32" s="164"/>
      <c r="I32" s="10"/>
      <c r="J32" s="185">
        <f t="shared" si="11"/>
        <v>0</v>
      </c>
      <c r="K32" s="196" t="b">
        <v>0</v>
      </c>
      <c r="L32" s="195"/>
      <c r="M32" s="6">
        <f t="shared" si="7"/>
        <v>0</v>
      </c>
      <c r="N32" s="6">
        <f t="shared" si="8"/>
        <v>0</v>
      </c>
      <c r="O32" s="6">
        <f t="shared" si="9"/>
        <v>0</v>
      </c>
    </row>
    <row r="33" spans="1:15" s="6" customFormat="1" ht="30.6" customHeight="1" x14ac:dyDescent="0.25">
      <c r="A33" s="6" t="str">
        <f t="shared" ca="1" si="0"/>
        <v>-</v>
      </c>
      <c r="B33" s="6">
        <f t="shared" ca="1" si="1"/>
        <v>45730</v>
      </c>
      <c r="C33" s="181"/>
      <c r="D33" s="207"/>
      <c r="E33" s="208"/>
      <c r="F33" s="208"/>
      <c r="G33" s="209"/>
      <c r="H33" s="164"/>
      <c r="I33" s="10"/>
      <c r="J33" s="185">
        <f t="shared" si="11"/>
        <v>0</v>
      </c>
      <c r="K33" s="196" t="b">
        <v>0</v>
      </c>
      <c r="L33" s="195"/>
      <c r="M33" s="6">
        <f t="shared" si="7"/>
        <v>0</v>
      </c>
      <c r="N33" s="6">
        <f t="shared" si="8"/>
        <v>0</v>
      </c>
      <c r="O33" s="6">
        <f t="shared" si="9"/>
        <v>0</v>
      </c>
    </row>
    <row r="34" spans="1:15" s="6" customFormat="1" ht="30.6" customHeight="1" x14ac:dyDescent="0.25">
      <c r="A34" s="6" t="str">
        <f t="shared" ca="1" si="0"/>
        <v>-</v>
      </c>
      <c r="B34" s="6">
        <f t="shared" ca="1" si="1"/>
        <v>45730</v>
      </c>
      <c r="C34" s="181"/>
      <c r="D34" s="207"/>
      <c r="E34" s="208"/>
      <c r="F34" s="208"/>
      <c r="G34" s="209"/>
      <c r="H34" s="164"/>
      <c r="I34" s="10"/>
      <c r="J34" s="185">
        <f t="shared" si="11"/>
        <v>0</v>
      </c>
      <c r="K34" s="196" t="b">
        <v>0</v>
      </c>
      <c r="L34" s="195"/>
      <c r="M34" s="6">
        <f t="shared" si="7"/>
        <v>0</v>
      </c>
      <c r="N34" s="6">
        <f t="shared" si="8"/>
        <v>0</v>
      </c>
      <c r="O34" s="6">
        <f t="shared" si="9"/>
        <v>0</v>
      </c>
    </row>
    <row r="35" spans="1:15" s="6" customFormat="1" ht="30.6" customHeight="1" x14ac:dyDescent="0.25">
      <c r="A35" s="6" t="str">
        <f t="shared" ca="1" si="0"/>
        <v>-</v>
      </c>
      <c r="B35" s="6">
        <f t="shared" ca="1" si="1"/>
        <v>45730</v>
      </c>
      <c r="C35" s="181"/>
      <c r="D35" s="204"/>
      <c r="E35" s="208"/>
      <c r="F35" s="208"/>
      <c r="G35" s="209"/>
      <c r="H35" s="164"/>
      <c r="I35" s="10"/>
      <c r="J35" s="185">
        <f t="shared" si="11"/>
        <v>0</v>
      </c>
      <c r="K35" s="196" t="b">
        <v>0</v>
      </c>
      <c r="L35" s="195"/>
      <c r="M35" s="6">
        <f t="shared" si="7"/>
        <v>0</v>
      </c>
      <c r="N35" s="6">
        <f t="shared" si="8"/>
        <v>0</v>
      </c>
      <c r="O35" s="6">
        <f t="shared" si="9"/>
        <v>0</v>
      </c>
    </row>
    <row r="36" spans="1:15" s="6" customFormat="1" ht="30.6" customHeight="1" x14ac:dyDescent="0.25">
      <c r="A36" s="6" t="str">
        <f t="shared" ca="1" si="0"/>
        <v>-</v>
      </c>
      <c r="B36" s="6">
        <f t="shared" ca="1" si="1"/>
        <v>45730</v>
      </c>
      <c r="C36" s="181"/>
      <c r="D36" s="207"/>
      <c r="E36" s="208"/>
      <c r="F36" s="208"/>
      <c r="G36" s="209"/>
      <c r="H36" s="164"/>
      <c r="I36" s="10"/>
      <c r="J36" s="185">
        <f t="shared" si="11"/>
        <v>0</v>
      </c>
      <c r="K36" s="196" t="b">
        <v>0</v>
      </c>
      <c r="L36" s="195"/>
      <c r="M36" s="6">
        <f t="shared" si="7"/>
        <v>0</v>
      </c>
      <c r="N36" s="6">
        <f t="shared" si="8"/>
        <v>0</v>
      </c>
      <c r="O36" s="6">
        <f t="shared" si="9"/>
        <v>0</v>
      </c>
    </row>
    <row r="37" spans="1:15" s="6" customFormat="1" ht="30.6" customHeight="1" x14ac:dyDescent="0.25">
      <c r="A37" s="6" t="str">
        <f t="shared" ca="1" si="0"/>
        <v>-</v>
      </c>
      <c r="B37" s="6">
        <f t="shared" ca="1" si="1"/>
        <v>45730</v>
      </c>
      <c r="C37" s="181"/>
      <c r="D37" s="207"/>
      <c r="E37" s="208"/>
      <c r="F37" s="208"/>
      <c r="G37" s="209"/>
      <c r="H37" s="164"/>
      <c r="I37" s="10"/>
      <c r="J37" s="185">
        <f t="shared" si="11"/>
        <v>0</v>
      </c>
      <c r="K37" s="196" t="b">
        <v>0</v>
      </c>
      <c r="L37" s="195"/>
      <c r="M37" s="6">
        <f t="shared" si="7"/>
        <v>0</v>
      </c>
      <c r="N37" s="6">
        <f t="shared" si="8"/>
        <v>0</v>
      </c>
      <c r="O37" s="6">
        <f t="shared" si="9"/>
        <v>0</v>
      </c>
    </row>
    <row r="38" spans="1:15" s="6" customFormat="1" ht="30.6" customHeight="1" x14ac:dyDescent="0.25">
      <c r="A38" s="6" t="str">
        <f t="shared" ca="1" si="0"/>
        <v>-</v>
      </c>
      <c r="B38" s="6">
        <f t="shared" ca="1" si="1"/>
        <v>45730</v>
      </c>
      <c r="C38" s="181"/>
      <c r="D38" s="207"/>
      <c r="E38" s="208"/>
      <c r="F38" s="208"/>
      <c r="G38" s="209"/>
      <c r="H38" s="164"/>
      <c r="I38" s="10"/>
      <c r="J38" s="185">
        <f t="shared" si="11"/>
        <v>0</v>
      </c>
      <c r="K38" s="196" t="b">
        <v>0</v>
      </c>
      <c r="L38" s="195"/>
      <c r="M38" s="6">
        <f t="shared" si="7"/>
        <v>0</v>
      </c>
      <c r="N38" s="6">
        <f t="shared" si="8"/>
        <v>0</v>
      </c>
      <c r="O38" s="6">
        <f t="shared" si="9"/>
        <v>0</v>
      </c>
    </row>
    <row r="39" spans="1:15" s="6" customFormat="1" ht="30.6" customHeight="1" x14ac:dyDescent="0.25">
      <c r="A39" s="6" t="str">
        <f t="shared" ca="1" si="0"/>
        <v>-</v>
      </c>
      <c r="B39" s="6">
        <f t="shared" ca="1" si="1"/>
        <v>45730</v>
      </c>
      <c r="C39" s="181"/>
      <c r="D39" s="207"/>
      <c r="E39" s="208"/>
      <c r="F39" s="208"/>
      <c r="G39" s="209"/>
      <c r="H39" s="164"/>
      <c r="I39" s="10"/>
      <c r="J39" s="185">
        <f t="shared" si="11"/>
        <v>0</v>
      </c>
      <c r="K39" s="196" t="b">
        <v>0</v>
      </c>
      <c r="L39" s="195"/>
      <c r="M39" s="6">
        <f t="shared" si="7"/>
        <v>0</v>
      </c>
      <c r="N39" s="6">
        <f t="shared" si="8"/>
        <v>0</v>
      </c>
      <c r="O39" s="6">
        <f t="shared" si="9"/>
        <v>0</v>
      </c>
    </row>
    <row r="40" spans="1:15" s="6" customFormat="1" ht="30.6" customHeight="1" x14ac:dyDescent="0.25">
      <c r="A40" s="6" t="str">
        <f t="shared" ca="1" si="0"/>
        <v>-</v>
      </c>
      <c r="B40" s="6">
        <f t="shared" ca="1" si="1"/>
        <v>45730</v>
      </c>
      <c r="C40" s="181"/>
      <c r="D40" s="207"/>
      <c r="E40" s="208"/>
      <c r="F40" s="208"/>
      <c r="G40" s="209"/>
      <c r="H40" s="164"/>
      <c r="I40" s="10"/>
      <c r="J40" s="185">
        <f t="shared" si="11"/>
        <v>0</v>
      </c>
      <c r="K40" s="196" t="b">
        <v>0</v>
      </c>
      <c r="L40" s="195"/>
      <c r="M40" s="6">
        <f t="shared" si="7"/>
        <v>0</v>
      </c>
      <c r="N40" s="6">
        <f t="shared" si="8"/>
        <v>0</v>
      </c>
      <c r="O40" s="6">
        <f t="shared" si="9"/>
        <v>0</v>
      </c>
    </row>
    <row r="41" spans="1:15" s="6" customFormat="1" ht="30.6" customHeight="1" x14ac:dyDescent="0.25">
      <c r="A41" s="6" t="str">
        <f t="shared" ca="1" si="0"/>
        <v>-</v>
      </c>
      <c r="B41" s="6">
        <f t="shared" ca="1" si="1"/>
        <v>45730</v>
      </c>
      <c r="C41" s="181"/>
      <c r="D41" s="207"/>
      <c r="E41" s="208"/>
      <c r="F41" s="208"/>
      <c r="G41" s="209"/>
      <c r="H41" s="164"/>
      <c r="I41" s="10"/>
      <c r="J41" s="185">
        <f t="shared" si="11"/>
        <v>0</v>
      </c>
      <c r="K41" s="196" t="b">
        <v>0</v>
      </c>
      <c r="L41" s="195"/>
      <c r="M41" s="6">
        <f t="shared" si="7"/>
        <v>0</v>
      </c>
      <c r="N41" s="6">
        <f t="shared" si="8"/>
        <v>0</v>
      </c>
      <c r="O41" s="6">
        <f t="shared" si="9"/>
        <v>0</v>
      </c>
    </row>
    <row r="42" spans="1:15" s="6" customFormat="1" ht="30.6" customHeight="1" x14ac:dyDescent="0.25">
      <c r="A42" s="6" t="str">
        <f t="shared" ca="1" si="0"/>
        <v>-</v>
      </c>
      <c r="B42" s="6">
        <f t="shared" ca="1" si="1"/>
        <v>45730</v>
      </c>
      <c r="C42" s="181"/>
      <c r="D42" s="207"/>
      <c r="E42" s="208"/>
      <c r="F42" s="208"/>
      <c r="G42" s="209"/>
      <c r="H42" s="164"/>
      <c r="I42" s="10"/>
      <c r="J42" s="185">
        <f t="shared" si="11"/>
        <v>0</v>
      </c>
      <c r="K42" s="196" t="b">
        <v>0</v>
      </c>
      <c r="L42" s="195"/>
      <c r="M42" s="6">
        <f t="shared" si="7"/>
        <v>0</v>
      </c>
      <c r="N42" s="6">
        <f t="shared" si="8"/>
        <v>0</v>
      </c>
      <c r="O42" s="6">
        <f t="shared" si="9"/>
        <v>0</v>
      </c>
    </row>
    <row r="43" spans="1:15" s="6" customFormat="1" ht="30.6" customHeight="1" x14ac:dyDescent="0.25">
      <c r="A43" s="6" t="str">
        <f t="shared" ca="1" si="0"/>
        <v>-</v>
      </c>
      <c r="B43" s="6">
        <f t="shared" ca="1" si="1"/>
        <v>45730</v>
      </c>
      <c r="C43" s="181"/>
      <c r="D43" s="207"/>
      <c r="E43" s="208"/>
      <c r="F43" s="208"/>
      <c r="G43" s="209"/>
      <c r="H43" s="164"/>
      <c r="I43" s="10"/>
      <c r="J43" s="185">
        <f t="shared" si="11"/>
        <v>0</v>
      </c>
      <c r="K43" s="196" t="b">
        <v>0</v>
      </c>
      <c r="L43" s="195"/>
      <c r="M43" s="6">
        <f t="shared" si="7"/>
        <v>0</v>
      </c>
      <c r="N43" s="6">
        <f t="shared" si="8"/>
        <v>0</v>
      </c>
      <c r="O43" s="6">
        <f t="shared" si="9"/>
        <v>0</v>
      </c>
    </row>
    <row r="44" spans="1:15" s="6" customFormat="1" ht="30.6" customHeight="1" x14ac:dyDescent="0.25">
      <c r="A44" s="6" t="str">
        <f t="shared" ca="1" si="0"/>
        <v>-</v>
      </c>
      <c r="B44" s="6">
        <f t="shared" ca="1" si="1"/>
        <v>45730</v>
      </c>
      <c r="C44" s="181"/>
      <c r="D44" s="207"/>
      <c r="E44" s="208"/>
      <c r="F44" s="208"/>
      <c r="G44" s="209"/>
      <c r="H44" s="164"/>
      <c r="I44" s="10"/>
      <c r="J44" s="185">
        <f t="shared" si="11"/>
        <v>0</v>
      </c>
      <c r="K44" s="196" t="b">
        <v>0</v>
      </c>
      <c r="L44" s="195"/>
      <c r="M44" s="6">
        <f t="shared" si="7"/>
        <v>0</v>
      </c>
      <c r="N44" s="6">
        <f t="shared" si="8"/>
        <v>0</v>
      </c>
      <c r="O44" s="6">
        <f t="shared" si="9"/>
        <v>0</v>
      </c>
    </row>
    <row r="45" spans="1:15" s="6" customFormat="1" ht="30.6" customHeight="1" x14ac:dyDescent="0.25">
      <c r="A45" s="6" t="str">
        <f t="shared" ca="1" si="0"/>
        <v>-</v>
      </c>
      <c r="B45" s="6">
        <f t="shared" ca="1" si="1"/>
        <v>45730</v>
      </c>
      <c r="C45" s="181"/>
      <c r="D45" s="207"/>
      <c r="E45" s="208"/>
      <c r="F45" s="208"/>
      <c r="G45" s="209"/>
      <c r="H45" s="164"/>
      <c r="I45" s="10"/>
      <c r="J45" s="185">
        <f t="shared" si="11"/>
        <v>0</v>
      </c>
      <c r="K45" s="196" t="b">
        <v>0</v>
      </c>
      <c r="L45" s="195"/>
      <c r="M45" s="6">
        <f t="shared" si="7"/>
        <v>0</v>
      </c>
      <c r="N45" s="6">
        <f t="shared" si="8"/>
        <v>0</v>
      </c>
      <c r="O45" s="6">
        <f t="shared" si="9"/>
        <v>0</v>
      </c>
    </row>
    <row r="46" spans="1:15" s="6" customFormat="1" ht="30.6" customHeight="1" x14ac:dyDescent="0.25">
      <c r="A46" s="6" t="str">
        <f t="shared" ca="1" si="0"/>
        <v>-</v>
      </c>
      <c r="B46" s="6">
        <f t="shared" ca="1" si="1"/>
        <v>45730</v>
      </c>
      <c r="C46" s="181"/>
      <c r="D46" s="207"/>
      <c r="E46" s="208"/>
      <c r="F46" s="208"/>
      <c r="G46" s="209"/>
      <c r="H46" s="164"/>
      <c r="I46" s="10"/>
      <c r="J46" s="185">
        <f t="shared" si="11"/>
        <v>0</v>
      </c>
      <c r="K46" s="196" t="b">
        <v>0</v>
      </c>
      <c r="L46" s="195"/>
      <c r="M46" s="6">
        <f t="shared" si="7"/>
        <v>0</v>
      </c>
      <c r="N46" s="6">
        <f t="shared" si="8"/>
        <v>0</v>
      </c>
      <c r="O46" s="6">
        <f t="shared" si="9"/>
        <v>0</v>
      </c>
    </row>
    <row r="47" spans="1:15" s="6" customFormat="1" ht="30.6" customHeight="1" x14ac:dyDescent="0.25">
      <c r="A47" s="6" t="str">
        <f t="shared" ca="1" si="0"/>
        <v>-</v>
      </c>
      <c r="B47" s="6">
        <f t="shared" ca="1" si="1"/>
        <v>45730</v>
      </c>
      <c r="C47" s="181"/>
      <c r="D47" s="207"/>
      <c r="E47" s="208"/>
      <c r="F47" s="208"/>
      <c r="G47" s="209"/>
      <c r="H47" s="164"/>
      <c r="I47" s="10"/>
      <c r="J47" s="185">
        <f t="shared" si="11"/>
        <v>0</v>
      </c>
      <c r="K47" s="196" t="b">
        <v>0</v>
      </c>
      <c r="L47" s="195"/>
      <c r="M47" s="6">
        <f t="shared" si="7"/>
        <v>0</v>
      </c>
      <c r="N47" s="6">
        <f t="shared" si="8"/>
        <v>0</v>
      </c>
      <c r="O47" s="6">
        <f t="shared" si="9"/>
        <v>0</v>
      </c>
    </row>
    <row r="48" spans="1:15" s="6" customFormat="1" ht="30.6" customHeight="1" x14ac:dyDescent="0.25">
      <c r="A48" s="6" t="str">
        <f t="shared" ca="1" si="0"/>
        <v>-</v>
      </c>
      <c r="B48" s="6">
        <f t="shared" ca="1" si="1"/>
        <v>45730</v>
      </c>
      <c r="C48" s="181"/>
      <c r="D48" s="207"/>
      <c r="E48" s="208"/>
      <c r="F48" s="208"/>
      <c r="G48" s="209"/>
      <c r="H48" s="164"/>
      <c r="I48" s="10"/>
      <c r="J48" s="185">
        <f t="shared" si="11"/>
        <v>0</v>
      </c>
      <c r="K48" s="196" t="b">
        <v>0</v>
      </c>
      <c r="L48" s="195"/>
      <c r="M48" s="6">
        <f t="shared" si="7"/>
        <v>0</v>
      </c>
      <c r="N48" s="6">
        <f t="shared" si="8"/>
        <v>0</v>
      </c>
      <c r="O48" s="6">
        <f t="shared" si="9"/>
        <v>0</v>
      </c>
    </row>
    <row r="49" spans="1:15" s="6" customFormat="1" ht="30.6" customHeight="1" x14ac:dyDescent="0.25">
      <c r="A49" s="6" t="str">
        <f t="shared" ca="1" si="0"/>
        <v>-</v>
      </c>
      <c r="B49" s="6">
        <f t="shared" ca="1" si="1"/>
        <v>45730</v>
      </c>
      <c r="C49" s="181"/>
      <c r="D49" s="207"/>
      <c r="E49" s="208"/>
      <c r="F49" s="208"/>
      <c r="G49" s="209"/>
      <c r="H49" s="164"/>
      <c r="I49" s="10"/>
      <c r="J49" s="185">
        <f t="shared" si="11"/>
        <v>0</v>
      </c>
      <c r="K49" s="196" t="b">
        <v>0</v>
      </c>
      <c r="L49" s="195"/>
      <c r="M49" s="6">
        <f t="shared" si="7"/>
        <v>0</v>
      </c>
      <c r="N49" s="6">
        <f t="shared" si="8"/>
        <v>0</v>
      </c>
      <c r="O49" s="6">
        <f t="shared" si="9"/>
        <v>0</v>
      </c>
    </row>
    <row r="50" spans="1:15" s="6" customFormat="1" ht="30.6" customHeight="1" x14ac:dyDescent="0.25">
      <c r="A50" s="6" t="str">
        <f t="shared" ca="1" si="0"/>
        <v>-</v>
      </c>
      <c r="B50" s="6">
        <f t="shared" ca="1" si="1"/>
        <v>45730</v>
      </c>
      <c r="C50" s="181"/>
      <c r="D50" s="207"/>
      <c r="E50" s="208"/>
      <c r="F50" s="208"/>
      <c r="G50" s="209"/>
      <c r="H50" s="164"/>
      <c r="I50" s="10"/>
      <c r="J50" s="185">
        <f t="shared" si="11"/>
        <v>0</v>
      </c>
      <c r="K50" s="196" t="b">
        <v>0</v>
      </c>
      <c r="L50" s="195"/>
      <c r="M50" s="6">
        <f t="shared" si="7"/>
        <v>0</v>
      </c>
      <c r="N50" s="6">
        <f t="shared" si="8"/>
        <v>0</v>
      </c>
      <c r="O50" s="6">
        <f t="shared" si="9"/>
        <v>0</v>
      </c>
    </row>
    <row r="51" spans="1:15" s="6" customFormat="1" ht="30.6" customHeight="1" x14ac:dyDescent="0.25">
      <c r="A51" s="6" t="str">
        <f t="shared" ca="1" si="0"/>
        <v>-</v>
      </c>
      <c r="B51" s="6">
        <f t="shared" ca="1" si="1"/>
        <v>45730</v>
      </c>
      <c r="C51" s="181"/>
      <c r="D51" s="207"/>
      <c r="E51" s="208"/>
      <c r="F51" s="208"/>
      <c r="G51" s="209"/>
      <c r="H51" s="164"/>
      <c r="I51" s="10"/>
      <c r="J51" s="185">
        <f t="shared" si="11"/>
        <v>0</v>
      </c>
      <c r="K51" s="196" t="b">
        <v>0</v>
      </c>
      <c r="L51" s="195"/>
      <c r="M51" s="6">
        <f t="shared" si="7"/>
        <v>0</v>
      </c>
      <c r="N51" s="6">
        <f t="shared" si="8"/>
        <v>0</v>
      </c>
      <c r="O51" s="6">
        <f t="shared" si="9"/>
        <v>0</v>
      </c>
    </row>
    <row r="52" spans="1:15" s="6" customFormat="1" ht="30.6" customHeight="1" x14ac:dyDescent="0.25">
      <c r="A52" s="6" t="str">
        <f t="shared" ca="1" si="0"/>
        <v>-</v>
      </c>
      <c r="B52" s="6">
        <f t="shared" ca="1" si="1"/>
        <v>45730</v>
      </c>
      <c r="C52" s="181"/>
      <c r="D52" s="207"/>
      <c r="E52" s="208"/>
      <c r="F52" s="208"/>
      <c r="G52" s="209"/>
      <c r="H52" s="164"/>
      <c r="I52" s="10"/>
      <c r="J52" s="185">
        <f t="shared" si="11"/>
        <v>0</v>
      </c>
      <c r="K52" s="196" t="b">
        <v>0</v>
      </c>
      <c r="L52" s="195"/>
      <c r="M52" s="6">
        <f t="shared" si="7"/>
        <v>0</v>
      </c>
      <c r="N52" s="6">
        <f t="shared" si="8"/>
        <v>0</v>
      </c>
      <c r="O52" s="6">
        <f t="shared" si="9"/>
        <v>0</v>
      </c>
    </row>
    <row r="53" spans="1:15" s="6" customFormat="1" ht="30.6" customHeight="1" x14ac:dyDescent="0.25">
      <c r="A53" s="6" t="str">
        <f t="shared" ca="1" si="0"/>
        <v>-</v>
      </c>
      <c r="B53" s="6">
        <f t="shared" ca="1" si="1"/>
        <v>45730</v>
      </c>
      <c r="C53" s="181"/>
      <c r="D53" s="207"/>
      <c r="E53" s="208"/>
      <c r="F53" s="208"/>
      <c r="G53" s="209"/>
      <c r="H53" s="164"/>
      <c r="I53" s="10"/>
      <c r="J53" s="185">
        <f t="shared" si="11"/>
        <v>0</v>
      </c>
      <c r="K53" s="196" t="b">
        <v>0</v>
      </c>
      <c r="L53" s="195"/>
      <c r="M53" s="6">
        <f t="shared" si="7"/>
        <v>0</v>
      </c>
      <c r="N53" s="6">
        <f t="shared" si="8"/>
        <v>0</v>
      </c>
      <c r="O53" s="6">
        <f t="shared" si="9"/>
        <v>0</v>
      </c>
    </row>
    <row r="54" spans="1:15" s="6" customFormat="1" ht="30.6" customHeight="1" x14ac:dyDescent="0.25">
      <c r="A54" s="6" t="str">
        <f t="shared" ca="1" si="0"/>
        <v>-</v>
      </c>
      <c r="B54" s="6">
        <f t="shared" ca="1" si="1"/>
        <v>45730</v>
      </c>
      <c r="C54" s="181"/>
      <c r="D54" s="207"/>
      <c r="E54" s="208"/>
      <c r="F54" s="208"/>
      <c r="G54" s="209"/>
      <c r="H54" s="164"/>
      <c r="I54" s="10"/>
      <c r="J54" s="185">
        <f t="shared" si="11"/>
        <v>0</v>
      </c>
      <c r="K54" s="196" t="b">
        <v>0</v>
      </c>
      <c r="L54" s="195"/>
      <c r="M54" s="6">
        <f t="shared" si="7"/>
        <v>0</v>
      </c>
      <c r="N54" s="6">
        <f t="shared" si="8"/>
        <v>0</v>
      </c>
      <c r="O54" s="6">
        <f t="shared" si="9"/>
        <v>0</v>
      </c>
    </row>
    <row r="55" spans="1:15" s="6" customFormat="1" ht="30.6" customHeight="1" x14ac:dyDescent="0.25">
      <c r="A55" s="6" t="str">
        <f t="shared" ca="1" si="0"/>
        <v>-</v>
      </c>
      <c r="B55" s="6">
        <f t="shared" ca="1" si="1"/>
        <v>45730</v>
      </c>
      <c r="C55" s="181"/>
      <c r="D55" s="207"/>
      <c r="E55" s="208"/>
      <c r="F55" s="208"/>
      <c r="G55" s="209"/>
      <c r="H55" s="164"/>
      <c r="I55" s="10"/>
      <c r="J55" s="185">
        <f t="shared" si="11"/>
        <v>0</v>
      </c>
      <c r="K55" s="196" t="b">
        <v>0</v>
      </c>
      <c r="L55" s="195"/>
      <c r="M55" s="6">
        <f t="shared" si="7"/>
        <v>0</v>
      </c>
      <c r="N55" s="6">
        <f t="shared" si="8"/>
        <v>0</v>
      </c>
      <c r="O55" s="6">
        <f t="shared" si="9"/>
        <v>0</v>
      </c>
    </row>
    <row r="56" spans="1:15" s="6" customFormat="1" ht="30.6" customHeight="1" x14ac:dyDescent="0.25">
      <c r="A56" s="6" t="str">
        <f t="shared" ca="1" si="0"/>
        <v>-</v>
      </c>
      <c r="B56" s="6">
        <f t="shared" ca="1" si="1"/>
        <v>45730</v>
      </c>
      <c r="C56" s="181"/>
      <c r="D56" s="207"/>
      <c r="E56" s="208"/>
      <c r="F56" s="208"/>
      <c r="G56" s="209"/>
      <c r="H56" s="164"/>
      <c r="I56" s="10"/>
      <c r="J56" s="185">
        <f t="shared" si="11"/>
        <v>0</v>
      </c>
      <c r="K56" s="196" t="b">
        <v>0</v>
      </c>
      <c r="L56" s="195"/>
      <c r="M56" s="6">
        <f t="shared" si="7"/>
        <v>0</v>
      </c>
      <c r="N56" s="6">
        <f t="shared" si="8"/>
        <v>0</v>
      </c>
      <c r="O56" s="6">
        <f t="shared" si="9"/>
        <v>0</v>
      </c>
    </row>
    <row r="57" spans="1:15" s="6" customFormat="1" ht="30.6" customHeight="1" x14ac:dyDescent="0.25">
      <c r="A57" s="6" t="str">
        <f t="shared" ca="1" si="0"/>
        <v>-</v>
      </c>
      <c r="B57" s="6">
        <f t="shared" ca="1" si="1"/>
        <v>45730</v>
      </c>
      <c r="C57" s="181"/>
      <c r="D57" s="207"/>
      <c r="E57" s="208"/>
      <c r="F57" s="208"/>
      <c r="G57" s="209"/>
      <c r="H57" s="164"/>
      <c r="I57" s="10"/>
      <c r="J57" s="185">
        <f t="shared" si="11"/>
        <v>0</v>
      </c>
      <c r="K57" s="196" t="b">
        <v>0</v>
      </c>
      <c r="L57" s="195"/>
      <c r="M57" s="6">
        <f t="shared" si="7"/>
        <v>0</v>
      </c>
      <c r="N57" s="6">
        <f t="shared" si="8"/>
        <v>0</v>
      </c>
      <c r="O57" s="6">
        <f t="shared" si="9"/>
        <v>0</v>
      </c>
    </row>
    <row r="58" spans="1:15" s="6" customFormat="1" ht="30.6" customHeight="1" x14ac:dyDescent="0.25">
      <c r="A58" s="6" t="str">
        <f t="shared" ca="1" si="0"/>
        <v>-</v>
      </c>
      <c r="B58" s="6">
        <f t="shared" ca="1" si="1"/>
        <v>45730</v>
      </c>
      <c r="C58" s="181"/>
      <c r="D58" s="207"/>
      <c r="E58" s="208"/>
      <c r="F58" s="208"/>
      <c r="G58" s="209"/>
      <c r="H58" s="164"/>
      <c r="I58" s="10"/>
      <c r="J58" s="185">
        <f t="shared" si="11"/>
        <v>0</v>
      </c>
      <c r="K58" s="196" t="b">
        <v>0</v>
      </c>
      <c r="L58" s="195"/>
      <c r="M58" s="6">
        <f t="shared" si="7"/>
        <v>0</v>
      </c>
      <c r="N58" s="6">
        <f t="shared" si="8"/>
        <v>0</v>
      </c>
      <c r="O58" s="6">
        <f t="shared" si="9"/>
        <v>0</v>
      </c>
    </row>
    <row r="59" spans="1:15" s="6" customFormat="1" ht="30.6" customHeight="1" x14ac:dyDescent="0.25">
      <c r="A59" s="6" t="str">
        <f t="shared" ca="1" si="0"/>
        <v>-</v>
      </c>
      <c r="B59" s="6">
        <f t="shared" ca="1" si="1"/>
        <v>45730</v>
      </c>
      <c r="C59" s="181"/>
      <c r="D59" s="207"/>
      <c r="E59" s="208"/>
      <c r="F59" s="208"/>
      <c r="G59" s="209"/>
      <c r="H59" s="164"/>
      <c r="I59" s="10"/>
      <c r="J59" s="185">
        <f t="shared" si="11"/>
        <v>0</v>
      </c>
      <c r="K59" s="196" t="b">
        <v>0</v>
      </c>
      <c r="L59" s="195"/>
      <c r="M59" s="6">
        <f t="shared" si="7"/>
        <v>0</v>
      </c>
      <c r="N59" s="6">
        <f t="shared" si="8"/>
        <v>0</v>
      </c>
      <c r="O59" s="6">
        <f t="shared" si="9"/>
        <v>0</v>
      </c>
    </row>
    <row r="60" spans="1:15" s="6" customFormat="1" ht="30.6" customHeight="1" x14ac:dyDescent="0.25">
      <c r="A60" s="6" t="str">
        <f t="shared" ca="1" si="0"/>
        <v>-</v>
      </c>
      <c r="B60" s="6">
        <f t="shared" ca="1" si="1"/>
        <v>45730</v>
      </c>
      <c r="C60" s="181"/>
      <c r="D60" s="207"/>
      <c r="E60" s="208"/>
      <c r="F60" s="208"/>
      <c r="G60" s="209"/>
      <c r="H60" s="164"/>
      <c r="I60" s="10"/>
      <c r="J60" s="185">
        <f t="shared" si="11"/>
        <v>0</v>
      </c>
      <c r="K60" s="196" t="b">
        <v>0</v>
      </c>
      <c r="L60" s="195"/>
      <c r="M60" s="6">
        <f t="shared" si="7"/>
        <v>0</v>
      </c>
      <c r="N60" s="6">
        <f t="shared" si="8"/>
        <v>0</v>
      </c>
      <c r="O60" s="6">
        <f t="shared" si="9"/>
        <v>0</v>
      </c>
    </row>
    <row r="61" spans="1:15" s="6" customFormat="1" ht="30.6" customHeight="1" x14ac:dyDescent="0.25">
      <c r="A61" s="6" t="str">
        <f t="shared" ca="1" si="0"/>
        <v>-</v>
      </c>
      <c r="B61" s="6">
        <f t="shared" ca="1" si="1"/>
        <v>45730</v>
      </c>
      <c r="C61" s="181"/>
      <c r="D61" s="207"/>
      <c r="E61" s="208"/>
      <c r="F61" s="208"/>
      <c r="G61" s="209"/>
      <c r="H61" s="164"/>
      <c r="I61" s="10"/>
      <c r="J61" s="185">
        <f t="shared" si="11"/>
        <v>0</v>
      </c>
      <c r="K61" s="196" t="b">
        <v>0</v>
      </c>
      <c r="L61" s="195"/>
      <c r="M61" s="6">
        <f t="shared" si="7"/>
        <v>0</v>
      </c>
      <c r="N61" s="6">
        <f t="shared" si="8"/>
        <v>0</v>
      </c>
      <c r="O61" s="6">
        <f t="shared" si="9"/>
        <v>0</v>
      </c>
    </row>
    <row r="62" spans="1:15" s="6" customFormat="1" ht="30.6" customHeight="1" x14ac:dyDescent="0.25">
      <c r="A62" s="6" t="str">
        <f t="shared" ca="1" si="0"/>
        <v>-</v>
      </c>
      <c r="B62" s="6">
        <f t="shared" ca="1" si="1"/>
        <v>45730</v>
      </c>
      <c r="C62" s="181"/>
      <c r="D62" s="207"/>
      <c r="E62" s="208"/>
      <c r="F62" s="208"/>
      <c r="G62" s="209"/>
      <c r="H62" s="164"/>
      <c r="I62" s="10"/>
      <c r="J62" s="185">
        <f t="shared" si="11"/>
        <v>0</v>
      </c>
      <c r="K62" s="196" t="b">
        <v>0</v>
      </c>
      <c r="L62" s="195"/>
      <c r="M62" s="6">
        <f t="shared" si="7"/>
        <v>0</v>
      </c>
      <c r="N62" s="6">
        <f t="shared" si="8"/>
        <v>0</v>
      </c>
      <c r="O62" s="6">
        <f t="shared" si="9"/>
        <v>0</v>
      </c>
    </row>
    <row r="63" spans="1:15" s="6" customFormat="1" ht="30.6" customHeight="1" x14ac:dyDescent="0.25">
      <c r="A63" s="6" t="str">
        <f t="shared" ca="1" si="0"/>
        <v>-</v>
      </c>
      <c r="B63" s="6">
        <f t="shared" ca="1" si="1"/>
        <v>45730</v>
      </c>
      <c r="C63" s="181"/>
      <c r="D63" s="207"/>
      <c r="E63" s="208"/>
      <c r="F63" s="208"/>
      <c r="G63" s="209"/>
      <c r="H63" s="164"/>
      <c r="I63" s="10"/>
      <c r="J63" s="185">
        <f t="shared" si="11"/>
        <v>0</v>
      </c>
      <c r="K63" s="196" t="b">
        <v>0</v>
      </c>
      <c r="L63" s="195"/>
      <c r="M63" s="6">
        <f t="shared" si="7"/>
        <v>0</v>
      </c>
      <c r="N63" s="6">
        <f t="shared" si="8"/>
        <v>0</v>
      </c>
      <c r="O63" s="6">
        <f t="shared" si="9"/>
        <v>0</v>
      </c>
    </row>
    <row r="64" spans="1:15" s="6" customFormat="1" ht="30.6" customHeight="1" x14ac:dyDescent="0.25">
      <c r="A64" s="6" t="str">
        <f t="shared" ca="1" si="0"/>
        <v>-</v>
      </c>
      <c r="B64" s="6">
        <f t="shared" ca="1" si="1"/>
        <v>45730</v>
      </c>
      <c r="C64" s="181"/>
      <c r="D64" s="207"/>
      <c r="E64" s="208"/>
      <c r="F64" s="208"/>
      <c r="G64" s="209"/>
      <c r="H64" s="164"/>
      <c r="I64" s="10"/>
      <c r="J64" s="185">
        <f t="shared" si="11"/>
        <v>0</v>
      </c>
      <c r="K64" s="196" t="b">
        <v>0</v>
      </c>
      <c r="L64" s="195"/>
      <c r="M64" s="6">
        <f t="shared" si="7"/>
        <v>0</v>
      </c>
      <c r="N64" s="6">
        <f t="shared" si="8"/>
        <v>0</v>
      </c>
      <c r="O64" s="6">
        <f t="shared" si="9"/>
        <v>0</v>
      </c>
    </row>
    <row r="65" spans="1:15" s="6" customFormat="1" ht="30.6" customHeight="1" x14ac:dyDescent="0.25">
      <c r="A65" s="6" t="str">
        <f t="shared" ca="1" si="0"/>
        <v>-</v>
      </c>
      <c r="B65" s="6">
        <f t="shared" ca="1" si="1"/>
        <v>45730</v>
      </c>
      <c r="C65" s="181"/>
      <c r="D65" s="207"/>
      <c r="E65" s="208"/>
      <c r="F65" s="208"/>
      <c r="G65" s="209"/>
      <c r="H65" s="164"/>
      <c r="I65" s="10"/>
      <c r="J65" s="185">
        <f t="shared" si="11"/>
        <v>0</v>
      </c>
      <c r="K65" s="196" t="b">
        <v>0</v>
      </c>
      <c r="L65" s="195"/>
      <c r="M65" s="6">
        <f t="shared" si="7"/>
        <v>0</v>
      </c>
      <c r="N65" s="6">
        <f t="shared" si="8"/>
        <v>0</v>
      </c>
      <c r="O65" s="6">
        <f t="shared" si="9"/>
        <v>0</v>
      </c>
    </row>
    <row r="66" spans="1:15" s="6" customFormat="1" ht="30.6" customHeight="1" x14ac:dyDescent="0.25">
      <c r="A66" s="6" t="str">
        <f t="shared" ca="1" si="0"/>
        <v>-</v>
      </c>
      <c r="B66" s="6">
        <f t="shared" ca="1" si="1"/>
        <v>45730</v>
      </c>
      <c r="C66" s="181"/>
      <c r="D66" s="207"/>
      <c r="E66" s="208"/>
      <c r="F66" s="208"/>
      <c r="G66" s="209"/>
      <c r="H66" s="164"/>
      <c r="I66" s="10"/>
      <c r="J66" s="185">
        <f t="shared" si="11"/>
        <v>0</v>
      </c>
      <c r="K66" s="196" t="b">
        <v>0</v>
      </c>
      <c r="L66" s="195"/>
      <c r="M66" s="6">
        <f t="shared" si="7"/>
        <v>0</v>
      </c>
      <c r="N66" s="6">
        <f t="shared" si="8"/>
        <v>0</v>
      </c>
      <c r="O66" s="6">
        <f t="shared" si="9"/>
        <v>0</v>
      </c>
    </row>
    <row r="67" spans="1:15" s="6" customFormat="1" ht="30.6" customHeight="1" x14ac:dyDescent="0.25">
      <c r="A67" s="6" t="str">
        <f t="shared" ca="1" si="0"/>
        <v>-</v>
      </c>
      <c r="B67" s="6">
        <f t="shared" ca="1" si="1"/>
        <v>45730</v>
      </c>
      <c r="C67" s="181"/>
      <c r="D67" s="207"/>
      <c r="E67" s="208"/>
      <c r="F67" s="208"/>
      <c r="G67" s="209"/>
      <c r="H67" s="164"/>
      <c r="I67" s="10"/>
      <c r="J67" s="185">
        <f t="shared" si="11"/>
        <v>0</v>
      </c>
      <c r="K67" s="196" t="b">
        <v>0</v>
      </c>
      <c r="L67" s="195"/>
      <c r="M67" s="6">
        <f t="shared" si="7"/>
        <v>0</v>
      </c>
      <c r="N67" s="6">
        <f t="shared" si="8"/>
        <v>0</v>
      </c>
      <c r="O67" s="6">
        <f t="shared" si="9"/>
        <v>0</v>
      </c>
    </row>
    <row r="68" spans="1:15" s="6" customFormat="1" ht="30.6" customHeight="1" x14ac:dyDescent="0.25">
      <c r="A68" s="6" t="str">
        <f t="shared" ca="1" si="0"/>
        <v>-</v>
      </c>
      <c r="B68" s="6">
        <f t="shared" ca="1" si="1"/>
        <v>45730</v>
      </c>
      <c r="C68" s="181"/>
      <c r="D68" s="207"/>
      <c r="E68" s="208"/>
      <c r="F68" s="208"/>
      <c r="G68" s="209"/>
      <c r="H68" s="164"/>
      <c r="I68" s="10"/>
      <c r="J68" s="185">
        <f t="shared" si="11"/>
        <v>0</v>
      </c>
      <c r="K68" s="196" t="b">
        <v>0</v>
      </c>
      <c r="L68" s="195"/>
      <c r="M68" s="6">
        <f t="shared" si="7"/>
        <v>0</v>
      </c>
      <c r="N68" s="6">
        <f t="shared" si="8"/>
        <v>0</v>
      </c>
      <c r="O68" s="6">
        <f t="shared" si="9"/>
        <v>0</v>
      </c>
    </row>
    <row r="69" spans="1:15" s="6" customFormat="1" ht="30.6" customHeight="1" x14ac:dyDescent="0.25">
      <c r="A69" s="6" t="str">
        <f t="shared" ca="1" si="0"/>
        <v>-</v>
      </c>
      <c r="B69" s="6">
        <f t="shared" ca="1" si="1"/>
        <v>45730</v>
      </c>
      <c r="C69" s="181"/>
      <c r="D69" s="207"/>
      <c r="E69" s="208"/>
      <c r="F69" s="208"/>
      <c r="G69" s="209"/>
      <c r="H69" s="164"/>
      <c r="I69" s="10"/>
      <c r="J69" s="185">
        <f t="shared" si="11"/>
        <v>0</v>
      </c>
      <c r="K69" s="196" t="b">
        <v>0</v>
      </c>
      <c r="L69" s="195"/>
      <c r="M69" s="6">
        <f t="shared" si="7"/>
        <v>0</v>
      </c>
      <c r="N69" s="6">
        <f t="shared" si="8"/>
        <v>0</v>
      </c>
      <c r="O69" s="6">
        <f t="shared" si="9"/>
        <v>0</v>
      </c>
    </row>
    <row r="70" spans="1:15" s="6" customFormat="1" ht="30.6" customHeight="1" x14ac:dyDescent="0.25">
      <c r="A70" s="6" t="str">
        <f t="shared" ca="1" si="0"/>
        <v>-</v>
      </c>
      <c r="B70" s="6">
        <f t="shared" ca="1" si="1"/>
        <v>45730</v>
      </c>
      <c r="C70" s="181"/>
      <c r="D70" s="207"/>
      <c r="E70" s="208"/>
      <c r="F70" s="208"/>
      <c r="G70" s="209"/>
      <c r="H70" s="164"/>
      <c r="I70" s="10"/>
      <c r="J70" s="185">
        <f t="shared" si="11"/>
        <v>0</v>
      </c>
      <c r="K70" s="196" t="b">
        <v>0</v>
      </c>
      <c r="L70" s="195"/>
      <c r="M70" s="6">
        <f t="shared" si="7"/>
        <v>0</v>
      </c>
      <c r="N70" s="6">
        <f t="shared" si="8"/>
        <v>0</v>
      </c>
      <c r="O70" s="6">
        <f t="shared" si="9"/>
        <v>0</v>
      </c>
    </row>
    <row r="71" spans="1:15" s="6" customFormat="1" ht="30.6" customHeight="1" x14ac:dyDescent="0.25">
      <c r="A71" s="6" t="str">
        <f t="shared" ca="1" si="0"/>
        <v>-</v>
      </c>
      <c r="B71" s="6">
        <f t="shared" ca="1" si="1"/>
        <v>45730</v>
      </c>
      <c r="C71" s="181"/>
      <c r="D71" s="207"/>
      <c r="E71" s="208"/>
      <c r="F71" s="208"/>
      <c r="G71" s="209"/>
      <c r="H71" s="164"/>
      <c r="I71" s="10"/>
      <c r="J71" s="185">
        <f t="shared" si="11"/>
        <v>0</v>
      </c>
      <c r="K71" s="196" t="b">
        <v>0</v>
      </c>
      <c r="L71" s="195"/>
      <c r="M71" s="6">
        <f t="shared" si="7"/>
        <v>0</v>
      </c>
      <c r="N71" s="6">
        <f t="shared" si="8"/>
        <v>0</v>
      </c>
      <c r="O71" s="6">
        <f t="shared" si="9"/>
        <v>0</v>
      </c>
    </row>
    <row r="72" spans="1:15" s="6" customFormat="1" ht="30.6" customHeight="1" x14ac:dyDescent="0.25">
      <c r="A72" s="6" t="str">
        <f t="shared" ca="1" si="0"/>
        <v>-</v>
      </c>
      <c r="B72" s="6">
        <f t="shared" ca="1" si="1"/>
        <v>45730</v>
      </c>
      <c r="C72" s="181"/>
      <c r="D72" s="207"/>
      <c r="E72" s="208"/>
      <c r="F72" s="208"/>
      <c r="G72" s="209"/>
      <c r="H72" s="164"/>
      <c r="I72" s="10"/>
      <c r="J72" s="185">
        <f t="shared" si="11"/>
        <v>0</v>
      </c>
      <c r="K72" s="196" t="b">
        <v>0</v>
      </c>
      <c r="L72" s="195"/>
      <c r="M72" s="6">
        <f t="shared" si="7"/>
        <v>0</v>
      </c>
      <c r="N72" s="6">
        <f t="shared" si="8"/>
        <v>0</v>
      </c>
      <c r="O72" s="6">
        <f t="shared" si="9"/>
        <v>0</v>
      </c>
    </row>
    <row r="73" spans="1:15" s="6" customFormat="1" ht="30.6" customHeight="1" x14ac:dyDescent="0.25">
      <c r="A73" s="6" t="str">
        <f t="shared" ca="1" si="0"/>
        <v>-</v>
      </c>
      <c r="B73" s="6">
        <f t="shared" ca="1" si="1"/>
        <v>45730</v>
      </c>
      <c r="C73" s="181"/>
      <c r="D73" s="207"/>
      <c r="E73" s="208"/>
      <c r="F73" s="208"/>
      <c r="G73" s="209"/>
      <c r="H73" s="164"/>
      <c r="I73" s="10"/>
      <c r="J73" s="185">
        <f t="shared" si="11"/>
        <v>0</v>
      </c>
      <c r="K73" s="196" t="b">
        <v>0</v>
      </c>
      <c r="L73" s="195"/>
      <c r="M73" s="6">
        <f t="shared" si="7"/>
        <v>0</v>
      </c>
      <c r="N73" s="6">
        <f t="shared" si="8"/>
        <v>0</v>
      </c>
      <c r="O73" s="6">
        <f t="shared" si="9"/>
        <v>0</v>
      </c>
    </row>
    <row r="74" spans="1:15" s="6" customFormat="1" ht="30.6" customHeight="1" x14ac:dyDescent="0.25">
      <c r="A74" s="6" t="str">
        <f t="shared" ref="A74:A137" ca="1" si="12">IF(B74&gt;100,"-",B74)</f>
        <v>-</v>
      </c>
      <c r="B74" s="6">
        <f t="shared" ref="B74:B137" ca="1" si="13">DATEDIF(C74,TODAY(),"d")</f>
        <v>45730</v>
      </c>
      <c r="C74" s="181"/>
      <c r="D74" s="207"/>
      <c r="E74" s="208"/>
      <c r="F74" s="208"/>
      <c r="G74" s="209"/>
      <c r="H74" s="164"/>
      <c r="I74" s="10"/>
      <c r="J74" s="185">
        <f t="shared" si="11"/>
        <v>0</v>
      </c>
      <c r="K74" s="196" t="b">
        <v>0</v>
      </c>
      <c r="L74" s="195"/>
      <c r="M74" s="6">
        <f t="shared" si="7"/>
        <v>0</v>
      </c>
      <c r="N74" s="6">
        <f t="shared" si="8"/>
        <v>0</v>
      </c>
      <c r="O74" s="6">
        <f t="shared" si="9"/>
        <v>0</v>
      </c>
    </row>
    <row r="75" spans="1:15" s="6" customFormat="1" ht="30.6" customHeight="1" x14ac:dyDescent="0.25">
      <c r="A75" s="6" t="str">
        <f t="shared" ca="1" si="12"/>
        <v>-</v>
      </c>
      <c r="B75" s="6">
        <f t="shared" ca="1" si="13"/>
        <v>45730</v>
      </c>
      <c r="C75" s="181"/>
      <c r="D75" s="207"/>
      <c r="E75" s="208"/>
      <c r="F75" s="208"/>
      <c r="G75" s="209"/>
      <c r="H75" s="164"/>
      <c r="I75" s="10"/>
      <c r="J75" s="185">
        <f t="shared" si="11"/>
        <v>0</v>
      </c>
      <c r="K75" s="196" t="b">
        <v>0</v>
      </c>
      <c r="L75" s="195"/>
      <c r="M75" s="6">
        <f t="shared" si="7"/>
        <v>0</v>
      </c>
      <c r="N75" s="6">
        <f t="shared" si="8"/>
        <v>0</v>
      </c>
      <c r="O75" s="6">
        <f t="shared" si="9"/>
        <v>0</v>
      </c>
    </row>
    <row r="76" spans="1:15" s="6" customFormat="1" ht="30.6" customHeight="1" x14ac:dyDescent="0.25">
      <c r="A76" s="6" t="str">
        <f t="shared" ca="1" si="12"/>
        <v>-</v>
      </c>
      <c r="B76" s="6">
        <f t="shared" ca="1" si="13"/>
        <v>45730</v>
      </c>
      <c r="C76" s="181"/>
      <c r="D76" s="207"/>
      <c r="E76" s="208"/>
      <c r="F76" s="208"/>
      <c r="G76" s="209"/>
      <c r="H76" s="164"/>
      <c r="I76" s="10"/>
      <c r="J76" s="185">
        <f t="shared" si="11"/>
        <v>0</v>
      </c>
      <c r="K76" s="196" t="b">
        <v>0</v>
      </c>
      <c r="L76" s="195"/>
      <c r="M76" s="6">
        <f t="shared" si="7"/>
        <v>0</v>
      </c>
      <c r="N76" s="6">
        <f t="shared" si="8"/>
        <v>0</v>
      </c>
      <c r="O76" s="6">
        <f t="shared" si="9"/>
        <v>0</v>
      </c>
    </row>
    <row r="77" spans="1:15" s="6" customFormat="1" ht="30.6" customHeight="1" x14ac:dyDescent="0.25">
      <c r="A77" s="6" t="str">
        <f t="shared" ca="1" si="12"/>
        <v>-</v>
      </c>
      <c r="B77" s="6">
        <f t="shared" ca="1" si="13"/>
        <v>45730</v>
      </c>
      <c r="C77" s="181"/>
      <c r="D77" s="207"/>
      <c r="E77" s="208"/>
      <c r="F77" s="208"/>
      <c r="G77" s="209"/>
      <c r="H77" s="164"/>
      <c r="I77" s="10"/>
      <c r="J77" s="185">
        <f t="shared" si="11"/>
        <v>0</v>
      </c>
      <c r="K77" s="196" t="b">
        <v>0</v>
      </c>
      <c r="L77" s="195"/>
      <c r="M77" s="6">
        <f t="shared" si="7"/>
        <v>0</v>
      </c>
      <c r="N77" s="6">
        <f t="shared" si="8"/>
        <v>0</v>
      </c>
      <c r="O77" s="6">
        <f t="shared" si="9"/>
        <v>0</v>
      </c>
    </row>
    <row r="78" spans="1:15" s="6" customFormat="1" ht="30.6" customHeight="1" x14ac:dyDescent="0.25">
      <c r="A78" s="6" t="str">
        <f t="shared" ca="1" si="12"/>
        <v>-</v>
      </c>
      <c r="B78" s="6">
        <f t="shared" ca="1" si="13"/>
        <v>45730</v>
      </c>
      <c r="C78" s="181"/>
      <c r="D78" s="207"/>
      <c r="E78" s="208"/>
      <c r="F78" s="208"/>
      <c r="G78" s="209"/>
      <c r="H78" s="164"/>
      <c r="I78" s="10"/>
      <c r="J78" s="185">
        <f t="shared" si="11"/>
        <v>0</v>
      </c>
      <c r="K78" s="196" t="b">
        <v>0</v>
      </c>
      <c r="L78" s="195"/>
      <c r="M78" s="6">
        <f t="shared" si="7"/>
        <v>0</v>
      </c>
      <c r="N78" s="6">
        <f t="shared" si="8"/>
        <v>0</v>
      </c>
      <c r="O78" s="6">
        <f t="shared" si="9"/>
        <v>0</v>
      </c>
    </row>
    <row r="79" spans="1:15" s="6" customFormat="1" ht="30.6" customHeight="1" x14ac:dyDescent="0.25">
      <c r="A79" s="6" t="str">
        <f t="shared" ca="1" si="12"/>
        <v>-</v>
      </c>
      <c r="B79" s="6">
        <f t="shared" ca="1" si="13"/>
        <v>45730</v>
      </c>
      <c r="C79" s="181"/>
      <c r="D79" s="207"/>
      <c r="E79" s="208"/>
      <c r="F79" s="208"/>
      <c r="G79" s="209"/>
      <c r="H79" s="164"/>
      <c r="I79" s="10"/>
      <c r="J79" s="185">
        <f t="shared" si="11"/>
        <v>0</v>
      </c>
      <c r="K79" s="196" t="b">
        <v>0</v>
      </c>
      <c r="L79" s="195"/>
      <c r="M79" s="6">
        <f t="shared" si="7"/>
        <v>0</v>
      </c>
      <c r="N79" s="6">
        <f t="shared" si="8"/>
        <v>0</v>
      </c>
      <c r="O79" s="6">
        <f t="shared" si="9"/>
        <v>0</v>
      </c>
    </row>
    <row r="80" spans="1:15" s="6" customFormat="1" ht="30.6" customHeight="1" x14ac:dyDescent="0.25">
      <c r="A80" s="6" t="str">
        <f t="shared" ca="1" si="12"/>
        <v>-</v>
      </c>
      <c r="B80" s="6">
        <f t="shared" ca="1" si="13"/>
        <v>45730</v>
      </c>
      <c r="C80" s="181"/>
      <c r="D80" s="207"/>
      <c r="E80" s="208"/>
      <c r="F80" s="208"/>
      <c r="G80" s="209"/>
      <c r="H80" s="164"/>
      <c r="I80" s="10"/>
      <c r="J80" s="185">
        <f t="shared" si="11"/>
        <v>0</v>
      </c>
      <c r="K80" s="196" t="b">
        <v>0</v>
      </c>
      <c r="L80" s="195"/>
      <c r="M80" s="6">
        <f t="shared" si="7"/>
        <v>0</v>
      </c>
      <c r="N80" s="6">
        <f t="shared" si="8"/>
        <v>0</v>
      </c>
      <c r="O80" s="6">
        <f t="shared" si="9"/>
        <v>0</v>
      </c>
    </row>
    <row r="81" spans="1:15" s="6" customFormat="1" ht="30.6" customHeight="1" x14ac:dyDescent="0.25">
      <c r="A81" s="6" t="str">
        <f t="shared" ca="1" si="12"/>
        <v>-</v>
      </c>
      <c r="B81" s="6">
        <f t="shared" ca="1" si="13"/>
        <v>45730</v>
      </c>
      <c r="C81" s="181"/>
      <c r="D81" s="207"/>
      <c r="E81" s="208"/>
      <c r="F81" s="208"/>
      <c r="G81" s="209"/>
      <c r="H81" s="164"/>
      <c r="I81" s="10"/>
      <c r="J81" s="185">
        <f t="shared" si="11"/>
        <v>0</v>
      </c>
      <c r="K81" s="196" t="b">
        <v>0</v>
      </c>
      <c r="L81" s="195"/>
      <c r="M81" s="6">
        <f t="shared" si="7"/>
        <v>0</v>
      </c>
      <c r="N81" s="6">
        <f t="shared" si="8"/>
        <v>0</v>
      </c>
      <c r="O81" s="6">
        <f t="shared" si="9"/>
        <v>0</v>
      </c>
    </row>
    <row r="82" spans="1:15" s="6" customFormat="1" ht="30.6" customHeight="1" x14ac:dyDescent="0.25">
      <c r="A82" s="6" t="str">
        <f t="shared" ca="1" si="12"/>
        <v>-</v>
      </c>
      <c r="B82" s="6">
        <f t="shared" ca="1" si="13"/>
        <v>45730</v>
      </c>
      <c r="C82" s="181"/>
      <c r="D82" s="207"/>
      <c r="E82" s="208"/>
      <c r="F82" s="208"/>
      <c r="G82" s="209"/>
      <c r="H82" s="164"/>
      <c r="I82" s="10"/>
      <c r="J82" s="185">
        <f t="shared" si="11"/>
        <v>0</v>
      </c>
      <c r="K82" s="196" t="b">
        <v>0</v>
      </c>
      <c r="L82" s="195"/>
      <c r="M82" s="6">
        <f t="shared" si="7"/>
        <v>0</v>
      </c>
      <c r="N82" s="6">
        <f t="shared" si="8"/>
        <v>0</v>
      </c>
      <c r="O82" s="6">
        <f t="shared" si="9"/>
        <v>0</v>
      </c>
    </row>
    <row r="83" spans="1:15" s="6" customFormat="1" ht="30.6" customHeight="1" x14ac:dyDescent="0.25">
      <c r="A83" s="6" t="str">
        <f t="shared" ca="1" si="12"/>
        <v>-</v>
      </c>
      <c r="B83" s="6">
        <f t="shared" ca="1" si="13"/>
        <v>45730</v>
      </c>
      <c r="C83" s="181"/>
      <c r="D83" s="207"/>
      <c r="E83" s="208"/>
      <c r="F83" s="208"/>
      <c r="G83" s="209"/>
      <c r="H83" s="164"/>
      <c r="I83" s="10"/>
      <c r="J83" s="185">
        <f t="shared" si="11"/>
        <v>0</v>
      </c>
      <c r="K83" s="196" t="b">
        <v>0</v>
      </c>
      <c r="L83" s="195"/>
      <c r="M83" s="6">
        <f t="shared" si="7"/>
        <v>0</v>
      </c>
      <c r="N83" s="6">
        <f t="shared" si="8"/>
        <v>0</v>
      </c>
      <c r="O83" s="6">
        <f t="shared" si="9"/>
        <v>0</v>
      </c>
    </row>
    <row r="84" spans="1:15" s="6" customFormat="1" ht="30.6" customHeight="1" x14ac:dyDescent="0.25">
      <c r="A84" s="6" t="str">
        <f t="shared" ca="1" si="12"/>
        <v>-</v>
      </c>
      <c r="B84" s="6">
        <f t="shared" ca="1" si="13"/>
        <v>45730</v>
      </c>
      <c r="C84" s="181"/>
      <c r="D84" s="207"/>
      <c r="E84" s="208"/>
      <c r="F84" s="208"/>
      <c r="G84" s="209"/>
      <c r="H84" s="164"/>
      <c r="I84" s="10"/>
      <c r="J84" s="185">
        <f t="shared" si="11"/>
        <v>0</v>
      </c>
      <c r="K84" s="196" t="b">
        <v>0</v>
      </c>
      <c r="L84" s="195"/>
      <c r="M84" s="6">
        <f t="shared" si="7"/>
        <v>0</v>
      </c>
      <c r="N84" s="6">
        <f t="shared" si="8"/>
        <v>0</v>
      </c>
      <c r="O84" s="6">
        <f t="shared" si="9"/>
        <v>0</v>
      </c>
    </row>
    <row r="85" spans="1:15" s="6" customFormat="1" ht="30.6" customHeight="1" x14ac:dyDescent="0.25">
      <c r="A85" s="6" t="str">
        <f t="shared" ca="1" si="12"/>
        <v>-</v>
      </c>
      <c r="B85" s="6">
        <f t="shared" ca="1" si="13"/>
        <v>45730</v>
      </c>
      <c r="C85" s="181"/>
      <c r="D85" s="207"/>
      <c r="E85" s="208"/>
      <c r="F85" s="208"/>
      <c r="G85" s="209"/>
      <c r="H85" s="164"/>
      <c r="I85" s="10"/>
      <c r="J85" s="185">
        <f t="shared" si="11"/>
        <v>0</v>
      </c>
      <c r="K85" s="196" t="b">
        <v>0</v>
      </c>
      <c r="L85" s="195"/>
      <c r="M85" s="6">
        <f t="shared" si="7"/>
        <v>0</v>
      </c>
      <c r="N85" s="6">
        <f t="shared" si="8"/>
        <v>0</v>
      </c>
      <c r="O85" s="6">
        <f t="shared" si="9"/>
        <v>0</v>
      </c>
    </row>
    <row r="86" spans="1:15" s="6" customFormat="1" ht="30.6" customHeight="1" x14ac:dyDescent="0.25">
      <c r="A86" s="6" t="str">
        <f t="shared" ca="1" si="12"/>
        <v>-</v>
      </c>
      <c r="B86" s="6">
        <f t="shared" ca="1" si="13"/>
        <v>45730</v>
      </c>
      <c r="C86" s="181"/>
      <c r="D86" s="207"/>
      <c r="E86" s="208"/>
      <c r="F86" s="208"/>
      <c r="G86" s="209"/>
      <c r="H86" s="164"/>
      <c r="I86" s="10"/>
      <c r="J86" s="185">
        <f t="shared" si="11"/>
        <v>0</v>
      </c>
      <c r="K86" s="196" t="b">
        <v>0</v>
      </c>
      <c r="L86" s="195"/>
      <c r="M86" s="6">
        <f t="shared" si="7"/>
        <v>0</v>
      </c>
      <c r="N86" s="6">
        <f t="shared" si="8"/>
        <v>0</v>
      </c>
      <c r="O86" s="6">
        <f t="shared" si="9"/>
        <v>0</v>
      </c>
    </row>
    <row r="87" spans="1:15" s="6" customFormat="1" ht="30.6" customHeight="1" x14ac:dyDescent="0.25">
      <c r="A87" s="6" t="str">
        <f t="shared" ca="1" si="12"/>
        <v>-</v>
      </c>
      <c r="B87" s="6">
        <f t="shared" ca="1" si="13"/>
        <v>45730</v>
      </c>
      <c r="C87" s="181"/>
      <c r="D87" s="207"/>
      <c r="E87" s="208"/>
      <c r="F87" s="208"/>
      <c r="G87" s="209"/>
      <c r="H87" s="164"/>
      <c r="I87" s="10"/>
      <c r="J87" s="185">
        <f t="shared" ref="J87:J150" si="14">I87-H87</f>
        <v>0</v>
      </c>
      <c r="K87" s="196" t="b">
        <v>0</v>
      </c>
      <c r="L87" s="195"/>
      <c r="M87" s="6">
        <f t="shared" si="7"/>
        <v>0</v>
      </c>
      <c r="N87" s="6">
        <f t="shared" si="8"/>
        <v>0</v>
      </c>
      <c r="O87" s="6">
        <f t="shared" si="9"/>
        <v>0</v>
      </c>
    </row>
    <row r="88" spans="1:15" s="6" customFormat="1" ht="30.6" customHeight="1" x14ac:dyDescent="0.25">
      <c r="A88" s="6" t="str">
        <f t="shared" ca="1" si="12"/>
        <v>-</v>
      </c>
      <c r="B88" s="6">
        <f t="shared" ca="1" si="13"/>
        <v>45730</v>
      </c>
      <c r="C88" s="181"/>
      <c r="D88" s="207"/>
      <c r="E88" s="208"/>
      <c r="F88" s="208"/>
      <c r="G88" s="209"/>
      <c r="H88" s="164"/>
      <c r="I88" s="10"/>
      <c r="J88" s="185">
        <f t="shared" si="14"/>
        <v>0</v>
      </c>
      <c r="K88" s="196" t="b">
        <v>0</v>
      </c>
      <c r="L88" s="195"/>
      <c r="M88" s="6">
        <f t="shared" si="7"/>
        <v>0</v>
      </c>
      <c r="N88" s="6">
        <f t="shared" si="8"/>
        <v>0</v>
      </c>
      <c r="O88" s="6">
        <f t="shared" si="9"/>
        <v>0</v>
      </c>
    </row>
    <row r="89" spans="1:15" s="6" customFormat="1" ht="30.6" customHeight="1" x14ac:dyDescent="0.25">
      <c r="A89" s="6" t="str">
        <f t="shared" ca="1" si="12"/>
        <v>-</v>
      </c>
      <c r="B89" s="6">
        <f t="shared" ca="1" si="13"/>
        <v>45730</v>
      </c>
      <c r="C89" s="181"/>
      <c r="D89" s="207"/>
      <c r="E89" s="208"/>
      <c r="F89" s="208"/>
      <c r="G89" s="209"/>
      <c r="H89" s="164"/>
      <c r="I89" s="10"/>
      <c r="J89" s="185">
        <f t="shared" si="14"/>
        <v>0</v>
      </c>
      <c r="K89" s="196" t="b">
        <v>0</v>
      </c>
      <c r="L89" s="195"/>
      <c r="M89" s="6">
        <f t="shared" si="7"/>
        <v>0</v>
      </c>
      <c r="N89" s="6">
        <f t="shared" si="8"/>
        <v>0</v>
      </c>
      <c r="O89" s="6">
        <f t="shared" si="9"/>
        <v>0</v>
      </c>
    </row>
    <row r="90" spans="1:15" s="6" customFormat="1" ht="30.6" customHeight="1" x14ac:dyDescent="0.25">
      <c r="A90" s="6" t="str">
        <f t="shared" ca="1" si="12"/>
        <v>-</v>
      </c>
      <c r="B90" s="6">
        <f t="shared" ca="1" si="13"/>
        <v>45730</v>
      </c>
      <c r="C90" s="181"/>
      <c r="D90" s="207"/>
      <c r="E90" s="208"/>
      <c r="F90" s="208"/>
      <c r="G90" s="209"/>
      <c r="H90" s="164"/>
      <c r="I90" s="10"/>
      <c r="J90" s="185">
        <f t="shared" si="14"/>
        <v>0</v>
      </c>
      <c r="K90" s="196" t="b">
        <v>0</v>
      </c>
      <c r="L90" s="195"/>
      <c r="M90" s="6">
        <f t="shared" si="7"/>
        <v>0</v>
      </c>
      <c r="N90" s="6">
        <f t="shared" si="8"/>
        <v>0</v>
      </c>
      <c r="O90" s="6">
        <f t="shared" si="9"/>
        <v>0</v>
      </c>
    </row>
    <row r="91" spans="1:15" s="6" customFormat="1" ht="30.6" customHeight="1" x14ac:dyDescent="0.25">
      <c r="A91" s="6" t="str">
        <f t="shared" ca="1" si="12"/>
        <v>-</v>
      </c>
      <c r="B91" s="6">
        <f t="shared" ca="1" si="13"/>
        <v>45730</v>
      </c>
      <c r="C91" s="181"/>
      <c r="D91" s="207"/>
      <c r="E91" s="208"/>
      <c r="F91" s="208"/>
      <c r="G91" s="209"/>
      <c r="H91" s="164"/>
      <c r="I91" s="10"/>
      <c r="J91" s="185">
        <f t="shared" si="14"/>
        <v>0</v>
      </c>
      <c r="K91" s="196" t="b">
        <v>0</v>
      </c>
      <c r="L91" s="195"/>
      <c r="M91" s="6">
        <f t="shared" si="7"/>
        <v>0</v>
      </c>
      <c r="N91" s="6">
        <f t="shared" si="8"/>
        <v>0</v>
      </c>
      <c r="O91" s="6">
        <f t="shared" si="9"/>
        <v>0</v>
      </c>
    </row>
    <row r="92" spans="1:15" s="6" customFormat="1" ht="30.6" customHeight="1" x14ac:dyDescent="0.25">
      <c r="A92" s="6" t="str">
        <f t="shared" ca="1" si="12"/>
        <v>-</v>
      </c>
      <c r="B92" s="6">
        <f t="shared" ca="1" si="13"/>
        <v>45730</v>
      </c>
      <c r="C92" s="181"/>
      <c r="D92" s="207"/>
      <c r="E92" s="208"/>
      <c r="F92" s="208"/>
      <c r="G92" s="209"/>
      <c r="H92" s="164"/>
      <c r="I92" s="10"/>
      <c r="J92" s="185">
        <f t="shared" si="14"/>
        <v>0</v>
      </c>
      <c r="K92" s="196" t="b">
        <v>0</v>
      </c>
      <c r="L92" s="195"/>
      <c r="M92" s="6">
        <f t="shared" si="7"/>
        <v>0</v>
      </c>
      <c r="N92" s="6">
        <f t="shared" si="8"/>
        <v>0</v>
      </c>
      <c r="O92" s="6">
        <f t="shared" si="9"/>
        <v>0</v>
      </c>
    </row>
    <row r="93" spans="1:15" s="6" customFormat="1" ht="30.6" customHeight="1" x14ac:dyDescent="0.25">
      <c r="A93" s="6" t="str">
        <f t="shared" ca="1" si="12"/>
        <v>-</v>
      </c>
      <c r="B93" s="6">
        <f t="shared" ca="1" si="13"/>
        <v>45730</v>
      </c>
      <c r="C93" s="181"/>
      <c r="D93" s="207"/>
      <c r="E93" s="208"/>
      <c r="F93" s="208"/>
      <c r="G93" s="209"/>
      <c r="H93" s="164"/>
      <c r="I93" s="10"/>
      <c r="J93" s="185">
        <f t="shared" si="14"/>
        <v>0</v>
      </c>
      <c r="K93" s="196" t="b">
        <v>0</v>
      </c>
      <c r="L93" s="195"/>
      <c r="M93" s="6">
        <f t="shared" si="7"/>
        <v>0</v>
      </c>
      <c r="N93" s="6">
        <f t="shared" si="8"/>
        <v>0</v>
      </c>
      <c r="O93" s="6">
        <f t="shared" si="9"/>
        <v>0</v>
      </c>
    </row>
    <row r="94" spans="1:15" s="6" customFormat="1" ht="30.6" customHeight="1" x14ac:dyDescent="0.25">
      <c r="A94" s="6" t="str">
        <f t="shared" ca="1" si="12"/>
        <v>-</v>
      </c>
      <c r="B94" s="6">
        <f t="shared" ca="1" si="13"/>
        <v>45730</v>
      </c>
      <c r="C94" s="181"/>
      <c r="D94" s="207"/>
      <c r="E94" s="208"/>
      <c r="F94" s="208"/>
      <c r="G94" s="209"/>
      <c r="H94" s="164"/>
      <c r="I94" s="10"/>
      <c r="J94" s="185">
        <f t="shared" si="14"/>
        <v>0</v>
      </c>
      <c r="K94" s="196" t="b">
        <v>0</v>
      </c>
      <c r="L94" s="195"/>
      <c r="M94" s="6">
        <f t="shared" si="7"/>
        <v>0</v>
      </c>
      <c r="N94" s="6">
        <f t="shared" si="8"/>
        <v>0</v>
      </c>
      <c r="O94" s="6">
        <f t="shared" si="9"/>
        <v>0</v>
      </c>
    </row>
    <row r="95" spans="1:15" s="6" customFormat="1" ht="30.6" customHeight="1" x14ac:dyDescent="0.25">
      <c r="A95" s="6" t="str">
        <f t="shared" ca="1" si="12"/>
        <v>-</v>
      </c>
      <c r="B95" s="6">
        <f t="shared" ca="1" si="13"/>
        <v>45730</v>
      </c>
      <c r="C95" s="181"/>
      <c r="D95" s="207"/>
      <c r="E95" s="208"/>
      <c r="F95" s="208"/>
      <c r="G95" s="209"/>
      <c r="H95" s="164"/>
      <c r="I95" s="10"/>
      <c r="J95" s="185">
        <f t="shared" si="14"/>
        <v>0</v>
      </c>
      <c r="K95" s="196" t="b">
        <v>0</v>
      </c>
      <c r="L95" s="195"/>
      <c r="M95" s="6">
        <f t="shared" si="7"/>
        <v>0</v>
      </c>
      <c r="N95" s="6">
        <f t="shared" si="8"/>
        <v>0</v>
      </c>
      <c r="O95" s="6">
        <f t="shared" si="9"/>
        <v>0</v>
      </c>
    </row>
    <row r="96" spans="1:15" s="6" customFormat="1" ht="30.6" customHeight="1" x14ac:dyDescent="0.25">
      <c r="A96" s="6" t="str">
        <f t="shared" ca="1" si="12"/>
        <v>-</v>
      </c>
      <c r="B96" s="6">
        <f t="shared" ca="1" si="13"/>
        <v>45730</v>
      </c>
      <c r="C96" s="181"/>
      <c r="D96" s="207"/>
      <c r="E96" s="208"/>
      <c r="F96" s="208"/>
      <c r="G96" s="209"/>
      <c r="H96" s="164"/>
      <c r="I96" s="10"/>
      <c r="J96" s="185">
        <f t="shared" si="14"/>
        <v>0</v>
      </c>
      <c r="K96" s="196" t="b">
        <v>0</v>
      </c>
      <c r="L96" s="195"/>
      <c r="M96" s="6">
        <f t="shared" si="7"/>
        <v>0</v>
      </c>
      <c r="N96" s="6">
        <f t="shared" si="8"/>
        <v>0</v>
      </c>
      <c r="O96" s="6">
        <f t="shared" si="9"/>
        <v>0</v>
      </c>
    </row>
    <row r="97" spans="1:15" s="6" customFormat="1" ht="30.6" customHeight="1" x14ac:dyDescent="0.25">
      <c r="A97" s="6" t="str">
        <f t="shared" ca="1" si="12"/>
        <v>-</v>
      </c>
      <c r="B97" s="6">
        <f t="shared" ca="1" si="13"/>
        <v>45730</v>
      </c>
      <c r="C97" s="181"/>
      <c r="D97" s="207"/>
      <c r="E97" s="208"/>
      <c r="F97" s="208"/>
      <c r="G97" s="209"/>
      <c r="H97" s="164"/>
      <c r="I97" s="10"/>
      <c r="J97" s="185">
        <f t="shared" si="14"/>
        <v>0</v>
      </c>
      <c r="K97" s="196" t="b">
        <v>0</v>
      </c>
      <c r="L97" s="195"/>
      <c r="M97" s="6">
        <f t="shared" si="7"/>
        <v>0</v>
      </c>
      <c r="N97" s="6">
        <f t="shared" si="8"/>
        <v>0</v>
      </c>
      <c r="O97" s="6">
        <f t="shared" si="9"/>
        <v>0</v>
      </c>
    </row>
    <row r="98" spans="1:15" s="6" customFormat="1" ht="30.6" customHeight="1" x14ac:dyDescent="0.25">
      <c r="A98" s="6" t="str">
        <f t="shared" ca="1" si="12"/>
        <v>-</v>
      </c>
      <c r="B98" s="6">
        <f t="shared" ca="1" si="13"/>
        <v>45730</v>
      </c>
      <c r="C98" s="181"/>
      <c r="D98" s="207"/>
      <c r="E98" s="208"/>
      <c r="F98" s="208"/>
      <c r="G98" s="209"/>
      <c r="H98" s="164"/>
      <c r="I98" s="10"/>
      <c r="J98" s="185">
        <f t="shared" si="14"/>
        <v>0</v>
      </c>
      <c r="K98" s="196" t="b">
        <v>0</v>
      </c>
      <c r="L98" s="195"/>
      <c r="M98" s="6">
        <f t="shared" si="7"/>
        <v>0</v>
      </c>
      <c r="N98" s="6">
        <f t="shared" si="8"/>
        <v>0</v>
      </c>
      <c r="O98" s="6">
        <f t="shared" si="9"/>
        <v>0</v>
      </c>
    </row>
    <row r="99" spans="1:15" s="6" customFormat="1" ht="30.6" customHeight="1" x14ac:dyDescent="0.25">
      <c r="A99" s="6" t="str">
        <f t="shared" ca="1" si="12"/>
        <v>-</v>
      </c>
      <c r="B99" s="6">
        <f t="shared" ca="1" si="13"/>
        <v>45730</v>
      </c>
      <c r="C99" s="181"/>
      <c r="D99" s="207"/>
      <c r="E99" s="208"/>
      <c r="F99" s="208"/>
      <c r="G99" s="209"/>
      <c r="H99" s="164"/>
      <c r="I99" s="10"/>
      <c r="J99" s="185">
        <f t="shared" si="14"/>
        <v>0</v>
      </c>
      <c r="K99" s="196" t="b">
        <v>0</v>
      </c>
      <c r="L99" s="195"/>
      <c r="M99" s="6">
        <f t="shared" si="7"/>
        <v>0</v>
      </c>
      <c r="N99" s="6">
        <f t="shared" si="8"/>
        <v>0</v>
      </c>
      <c r="O99" s="6">
        <f t="shared" si="9"/>
        <v>0</v>
      </c>
    </row>
    <row r="100" spans="1:15" s="6" customFormat="1" ht="30.6" customHeight="1" x14ac:dyDescent="0.25">
      <c r="A100" s="6" t="str">
        <f t="shared" ca="1" si="12"/>
        <v>-</v>
      </c>
      <c r="B100" s="6">
        <f t="shared" ca="1" si="13"/>
        <v>45730</v>
      </c>
      <c r="C100" s="181"/>
      <c r="D100" s="207"/>
      <c r="E100" s="208"/>
      <c r="F100" s="208"/>
      <c r="G100" s="209"/>
      <c r="H100" s="164"/>
      <c r="I100" s="10"/>
      <c r="J100" s="185">
        <f t="shared" si="14"/>
        <v>0</v>
      </c>
      <c r="K100" s="196" t="b">
        <v>0</v>
      </c>
      <c r="L100" s="195"/>
      <c r="M100" s="6">
        <f t="shared" si="7"/>
        <v>0</v>
      </c>
      <c r="N100" s="6">
        <f t="shared" si="8"/>
        <v>0</v>
      </c>
      <c r="O100" s="6">
        <f t="shared" si="9"/>
        <v>0</v>
      </c>
    </row>
    <row r="101" spans="1:15" s="6" customFormat="1" ht="30.6" customHeight="1" x14ac:dyDescent="0.25">
      <c r="A101" s="6" t="str">
        <f t="shared" ca="1" si="12"/>
        <v>-</v>
      </c>
      <c r="B101" s="6">
        <f t="shared" ca="1" si="13"/>
        <v>45730</v>
      </c>
      <c r="C101" s="181"/>
      <c r="D101" s="207"/>
      <c r="E101" s="208"/>
      <c r="F101" s="208"/>
      <c r="G101" s="209"/>
      <c r="H101" s="164"/>
      <c r="I101" s="10"/>
      <c r="J101" s="185">
        <f t="shared" si="14"/>
        <v>0</v>
      </c>
      <c r="K101" s="196" t="b">
        <v>0</v>
      </c>
      <c r="L101" s="195"/>
      <c r="M101" s="6">
        <f t="shared" si="7"/>
        <v>0</v>
      </c>
      <c r="N101" s="6">
        <f t="shared" si="8"/>
        <v>0</v>
      </c>
      <c r="O101" s="6">
        <f t="shared" si="9"/>
        <v>0</v>
      </c>
    </row>
    <row r="102" spans="1:15" s="6" customFormat="1" ht="30.6" customHeight="1" x14ac:dyDescent="0.25">
      <c r="A102" s="6" t="str">
        <f t="shared" ca="1" si="12"/>
        <v>-</v>
      </c>
      <c r="B102" s="6">
        <f t="shared" ca="1" si="13"/>
        <v>45730</v>
      </c>
      <c r="C102" s="181"/>
      <c r="D102" s="207"/>
      <c r="E102" s="208"/>
      <c r="F102" s="208"/>
      <c r="G102" s="209"/>
      <c r="H102" s="164"/>
      <c r="I102" s="10"/>
      <c r="J102" s="185">
        <f t="shared" si="14"/>
        <v>0</v>
      </c>
      <c r="K102" s="196" t="b">
        <v>0</v>
      </c>
      <c r="L102" s="195"/>
      <c r="M102" s="6">
        <f t="shared" si="7"/>
        <v>0</v>
      </c>
      <c r="N102" s="6">
        <f t="shared" si="8"/>
        <v>0</v>
      </c>
      <c r="O102" s="6">
        <f t="shared" si="9"/>
        <v>0</v>
      </c>
    </row>
    <row r="103" spans="1:15" s="6" customFormat="1" ht="30.6" customHeight="1" x14ac:dyDescent="0.25">
      <c r="A103" s="6" t="str">
        <f t="shared" ca="1" si="12"/>
        <v>-</v>
      </c>
      <c r="B103" s="6">
        <f t="shared" ca="1" si="13"/>
        <v>45730</v>
      </c>
      <c r="C103" s="181"/>
      <c r="D103" s="207"/>
      <c r="E103" s="208"/>
      <c r="F103" s="208"/>
      <c r="G103" s="209"/>
      <c r="H103" s="164"/>
      <c r="I103" s="10"/>
      <c r="J103" s="185">
        <f t="shared" si="14"/>
        <v>0</v>
      </c>
      <c r="K103" s="196" t="b">
        <v>0</v>
      </c>
      <c r="L103" s="195"/>
      <c r="M103" s="6">
        <f t="shared" si="7"/>
        <v>0</v>
      </c>
      <c r="N103" s="6">
        <f t="shared" si="8"/>
        <v>0</v>
      </c>
      <c r="O103" s="6">
        <f t="shared" si="9"/>
        <v>0</v>
      </c>
    </row>
    <row r="104" spans="1:15" s="6" customFormat="1" ht="30.6" customHeight="1" x14ac:dyDescent="0.25">
      <c r="A104" s="6" t="str">
        <f t="shared" ca="1" si="12"/>
        <v>-</v>
      </c>
      <c r="B104" s="6">
        <f t="shared" ca="1" si="13"/>
        <v>45730</v>
      </c>
      <c r="C104" s="181"/>
      <c r="D104" s="207"/>
      <c r="E104" s="208"/>
      <c r="F104" s="208"/>
      <c r="G104" s="209"/>
      <c r="H104" s="164"/>
      <c r="I104" s="10"/>
      <c r="J104" s="185">
        <f t="shared" si="14"/>
        <v>0</v>
      </c>
      <c r="K104" s="196" t="b">
        <v>0</v>
      </c>
      <c r="L104" s="195"/>
      <c r="M104" s="6">
        <f t="shared" si="7"/>
        <v>0</v>
      </c>
      <c r="N104" s="6">
        <f t="shared" si="8"/>
        <v>0</v>
      </c>
      <c r="O104" s="6">
        <f t="shared" si="9"/>
        <v>0</v>
      </c>
    </row>
    <row r="105" spans="1:15" s="6" customFormat="1" ht="30.6" customHeight="1" x14ac:dyDescent="0.25">
      <c r="A105" s="6" t="str">
        <f t="shared" ca="1" si="12"/>
        <v>-</v>
      </c>
      <c r="B105" s="6">
        <f t="shared" ca="1" si="13"/>
        <v>45730</v>
      </c>
      <c r="C105" s="181"/>
      <c r="D105" s="207"/>
      <c r="E105" s="208"/>
      <c r="F105" s="208"/>
      <c r="G105" s="209"/>
      <c r="H105" s="164"/>
      <c r="I105" s="10"/>
      <c r="J105" s="185">
        <f t="shared" si="14"/>
        <v>0</v>
      </c>
      <c r="K105" s="196" t="b">
        <v>0</v>
      </c>
      <c r="L105" s="195"/>
      <c r="M105" s="6">
        <f t="shared" si="7"/>
        <v>0</v>
      </c>
      <c r="N105" s="6">
        <f t="shared" si="8"/>
        <v>0</v>
      </c>
      <c r="O105" s="6">
        <f t="shared" si="9"/>
        <v>0</v>
      </c>
    </row>
    <row r="106" spans="1:15" s="6" customFormat="1" ht="30.6" customHeight="1" x14ac:dyDescent="0.25">
      <c r="A106" s="6" t="str">
        <f t="shared" ca="1" si="12"/>
        <v>-</v>
      </c>
      <c r="B106" s="6">
        <f t="shared" ca="1" si="13"/>
        <v>45730</v>
      </c>
      <c r="C106" s="181"/>
      <c r="D106" s="207"/>
      <c r="E106" s="208"/>
      <c r="F106" s="208"/>
      <c r="G106" s="209"/>
      <c r="H106" s="164"/>
      <c r="I106" s="10"/>
      <c r="J106" s="185">
        <f t="shared" si="14"/>
        <v>0</v>
      </c>
      <c r="K106" s="196" t="b">
        <v>0</v>
      </c>
      <c r="L106" s="195"/>
      <c r="M106" s="6">
        <f t="shared" si="7"/>
        <v>0</v>
      </c>
      <c r="N106" s="6">
        <f t="shared" si="8"/>
        <v>0</v>
      </c>
      <c r="O106" s="6">
        <f t="shared" si="9"/>
        <v>0</v>
      </c>
    </row>
    <row r="107" spans="1:15" s="6" customFormat="1" ht="30.6" customHeight="1" x14ac:dyDescent="0.25">
      <c r="A107" s="6" t="str">
        <f t="shared" ca="1" si="12"/>
        <v>-</v>
      </c>
      <c r="B107" s="6">
        <f t="shared" ca="1" si="13"/>
        <v>45730</v>
      </c>
      <c r="C107" s="181"/>
      <c r="D107" s="207"/>
      <c r="E107" s="208"/>
      <c r="F107" s="208"/>
      <c r="G107" s="209"/>
      <c r="H107" s="164"/>
      <c r="I107" s="10"/>
      <c r="J107" s="185">
        <f t="shared" si="14"/>
        <v>0</v>
      </c>
      <c r="K107" s="196" t="b">
        <v>0</v>
      </c>
      <c r="L107" s="195"/>
      <c r="M107" s="6">
        <f t="shared" si="7"/>
        <v>0</v>
      </c>
      <c r="N107" s="6">
        <f t="shared" si="8"/>
        <v>0</v>
      </c>
      <c r="O107" s="6">
        <f t="shared" si="9"/>
        <v>0</v>
      </c>
    </row>
    <row r="108" spans="1:15" s="6" customFormat="1" ht="30.6" customHeight="1" x14ac:dyDescent="0.25">
      <c r="A108" s="6" t="str">
        <f t="shared" ca="1" si="12"/>
        <v>-</v>
      </c>
      <c r="B108" s="6">
        <f t="shared" ca="1" si="13"/>
        <v>45730</v>
      </c>
      <c r="C108" s="181"/>
      <c r="D108" s="207"/>
      <c r="E108" s="208"/>
      <c r="F108" s="208"/>
      <c r="G108" s="209"/>
      <c r="H108" s="164"/>
      <c r="I108" s="10"/>
      <c r="J108" s="185">
        <f t="shared" si="14"/>
        <v>0</v>
      </c>
      <c r="K108" s="196" t="b">
        <v>0</v>
      </c>
      <c r="L108" s="195"/>
      <c r="M108" s="6">
        <f t="shared" si="7"/>
        <v>0</v>
      </c>
      <c r="N108" s="6">
        <f t="shared" si="8"/>
        <v>0</v>
      </c>
      <c r="O108" s="6">
        <f t="shared" si="9"/>
        <v>0</v>
      </c>
    </row>
    <row r="109" spans="1:15" s="6" customFormat="1" ht="30.6" customHeight="1" x14ac:dyDescent="0.25">
      <c r="A109" s="6" t="str">
        <f t="shared" ca="1" si="12"/>
        <v>-</v>
      </c>
      <c r="B109" s="6">
        <f t="shared" ca="1" si="13"/>
        <v>45730</v>
      </c>
      <c r="C109" s="181"/>
      <c r="D109" s="207"/>
      <c r="E109" s="208"/>
      <c r="F109" s="208"/>
      <c r="G109" s="209"/>
      <c r="H109" s="164"/>
      <c r="I109" s="10"/>
      <c r="J109" s="185">
        <f t="shared" si="14"/>
        <v>0</v>
      </c>
      <c r="K109" s="196" t="b">
        <v>0</v>
      </c>
      <c r="L109" s="195"/>
      <c r="M109" s="6">
        <f t="shared" si="7"/>
        <v>0</v>
      </c>
      <c r="N109" s="6">
        <f t="shared" si="8"/>
        <v>0</v>
      </c>
      <c r="O109" s="6">
        <f t="shared" si="9"/>
        <v>0</v>
      </c>
    </row>
    <row r="110" spans="1:15" s="6" customFormat="1" ht="30.6" customHeight="1" x14ac:dyDescent="0.25">
      <c r="A110" s="6" t="str">
        <f t="shared" ca="1" si="12"/>
        <v>-</v>
      </c>
      <c r="B110" s="6">
        <f t="shared" ca="1" si="13"/>
        <v>45730</v>
      </c>
      <c r="C110" s="181"/>
      <c r="D110" s="207"/>
      <c r="E110" s="208"/>
      <c r="F110" s="208"/>
      <c r="G110" s="209"/>
      <c r="H110" s="164"/>
      <c r="I110" s="10"/>
      <c r="J110" s="185">
        <f t="shared" si="14"/>
        <v>0</v>
      </c>
      <c r="K110" s="196" t="b">
        <v>0</v>
      </c>
      <c r="L110" s="195"/>
      <c r="M110" s="6">
        <f t="shared" si="7"/>
        <v>0</v>
      </c>
      <c r="N110" s="6">
        <f t="shared" si="8"/>
        <v>0</v>
      </c>
      <c r="O110" s="6">
        <f t="shared" si="9"/>
        <v>0</v>
      </c>
    </row>
    <row r="111" spans="1:15" s="6" customFormat="1" ht="30.6" customHeight="1" x14ac:dyDescent="0.25">
      <c r="A111" s="6" t="str">
        <f t="shared" ca="1" si="12"/>
        <v>-</v>
      </c>
      <c r="B111" s="6">
        <f t="shared" ca="1" si="13"/>
        <v>45730</v>
      </c>
      <c r="C111" s="181"/>
      <c r="D111" s="207"/>
      <c r="E111" s="208"/>
      <c r="F111" s="208"/>
      <c r="G111" s="209"/>
      <c r="H111" s="164"/>
      <c r="I111" s="10"/>
      <c r="J111" s="185">
        <f t="shared" si="14"/>
        <v>0</v>
      </c>
      <c r="K111" s="196" t="b">
        <v>0</v>
      </c>
      <c r="L111" s="195"/>
      <c r="M111" s="6">
        <f t="shared" si="7"/>
        <v>0</v>
      </c>
      <c r="N111" s="6">
        <f t="shared" si="8"/>
        <v>0</v>
      </c>
      <c r="O111" s="6">
        <f t="shared" si="9"/>
        <v>0</v>
      </c>
    </row>
    <row r="112" spans="1:15" s="6" customFormat="1" ht="30.6" customHeight="1" x14ac:dyDescent="0.25">
      <c r="A112" s="6" t="str">
        <f t="shared" ca="1" si="12"/>
        <v>-</v>
      </c>
      <c r="B112" s="6">
        <f t="shared" ca="1" si="13"/>
        <v>45730</v>
      </c>
      <c r="C112" s="181"/>
      <c r="D112" s="207"/>
      <c r="E112" s="208"/>
      <c r="F112" s="208"/>
      <c r="G112" s="209"/>
      <c r="H112" s="164"/>
      <c r="I112" s="10"/>
      <c r="J112" s="185">
        <f t="shared" si="14"/>
        <v>0</v>
      </c>
      <c r="K112" s="196" t="b">
        <v>0</v>
      </c>
      <c r="L112" s="195"/>
      <c r="M112" s="6">
        <f t="shared" si="7"/>
        <v>0</v>
      </c>
      <c r="N112" s="6">
        <f t="shared" si="8"/>
        <v>0</v>
      </c>
      <c r="O112" s="6">
        <f t="shared" si="9"/>
        <v>0</v>
      </c>
    </row>
    <row r="113" spans="1:15" s="6" customFormat="1" ht="30.6" customHeight="1" x14ac:dyDescent="0.25">
      <c r="A113" s="6" t="str">
        <f t="shared" ca="1" si="12"/>
        <v>-</v>
      </c>
      <c r="B113" s="6">
        <f t="shared" ca="1" si="13"/>
        <v>45730</v>
      </c>
      <c r="C113" s="181"/>
      <c r="D113" s="207"/>
      <c r="E113" s="208"/>
      <c r="F113" s="208"/>
      <c r="G113" s="209"/>
      <c r="H113" s="164"/>
      <c r="I113" s="10"/>
      <c r="J113" s="185">
        <f t="shared" si="14"/>
        <v>0</v>
      </c>
      <c r="K113" s="196" t="b">
        <v>0</v>
      </c>
      <c r="L113" s="195"/>
      <c r="M113" s="6">
        <f t="shared" si="7"/>
        <v>0</v>
      </c>
      <c r="N113" s="6">
        <f t="shared" si="8"/>
        <v>0</v>
      </c>
      <c r="O113" s="6">
        <f t="shared" si="9"/>
        <v>0</v>
      </c>
    </row>
    <row r="114" spans="1:15" s="6" customFormat="1" ht="30.6" customHeight="1" x14ac:dyDescent="0.25">
      <c r="A114" s="6" t="str">
        <f t="shared" ca="1" si="12"/>
        <v>-</v>
      </c>
      <c r="B114" s="6">
        <f t="shared" ca="1" si="13"/>
        <v>45730</v>
      </c>
      <c r="C114" s="181"/>
      <c r="D114" s="207"/>
      <c r="E114" s="208"/>
      <c r="F114" s="208"/>
      <c r="G114" s="209"/>
      <c r="H114" s="164"/>
      <c r="I114" s="10"/>
      <c r="J114" s="185">
        <f t="shared" si="14"/>
        <v>0</v>
      </c>
      <c r="K114" s="196" t="b">
        <v>0</v>
      </c>
      <c r="L114" s="195"/>
      <c r="M114" s="6">
        <f t="shared" si="7"/>
        <v>0</v>
      </c>
      <c r="N114" s="6">
        <f t="shared" si="8"/>
        <v>0</v>
      </c>
      <c r="O114" s="6">
        <f t="shared" si="9"/>
        <v>0</v>
      </c>
    </row>
    <row r="115" spans="1:15" s="6" customFormat="1" ht="30.6" customHeight="1" x14ac:dyDescent="0.25">
      <c r="A115" s="6" t="str">
        <f t="shared" ca="1" si="12"/>
        <v>-</v>
      </c>
      <c r="B115" s="6">
        <f t="shared" ca="1" si="13"/>
        <v>45730</v>
      </c>
      <c r="C115" s="181"/>
      <c r="D115" s="207"/>
      <c r="E115" s="208"/>
      <c r="F115" s="208"/>
      <c r="G115" s="209"/>
      <c r="H115" s="164"/>
      <c r="I115" s="10"/>
      <c r="J115" s="185">
        <f t="shared" si="14"/>
        <v>0</v>
      </c>
      <c r="K115" s="196" t="b">
        <v>0</v>
      </c>
      <c r="L115" s="195"/>
      <c r="M115" s="6">
        <f t="shared" si="7"/>
        <v>0</v>
      </c>
      <c r="N115" s="6">
        <f t="shared" si="8"/>
        <v>0</v>
      </c>
      <c r="O115" s="6">
        <f t="shared" si="9"/>
        <v>0</v>
      </c>
    </row>
    <row r="116" spans="1:15" s="6" customFormat="1" ht="30.6" customHeight="1" x14ac:dyDescent="0.25">
      <c r="A116" s="6" t="str">
        <f t="shared" ca="1" si="12"/>
        <v>-</v>
      </c>
      <c r="B116" s="6">
        <f t="shared" ca="1" si="13"/>
        <v>45730</v>
      </c>
      <c r="C116" s="181"/>
      <c r="D116" s="207"/>
      <c r="E116" s="208"/>
      <c r="F116" s="208"/>
      <c r="G116" s="209"/>
      <c r="H116" s="164"/>
      <c r="I116" s="10"/>
      <c r="J116" s="185">
        <f t="shared" si="14"/>
        <v>0</v>
      </c>
      <c r="K116" s="196" t="b">
        <v>0</v>
      </c>
      <c r="L116" s="195"/>
      <c r="M116" s="6">
        <f t="shared" si="7"/>
        <v>0</v>
      </c>
      <c r="N116" s="6">
        <f t="shared" si="8"/>
        <v>0</v>
      </c>
      <c r="O116" s="6">
        <f t="shared" si="9"/>
        <v>0</v>
      </c>
    </row>
    <row r="117" spans="1:15" s="6" customFormat="1" ht="30.6" customHeight="1" x14ac:dyDescent="0.25">
      <c r="A117" s="6" t="str">
        <f t="shared" ca="1" si="12"/>
        <v>-</v>
      </c>
      <c r="B117" s="6">
        <f t="shared" ca="1" si="13"/>
        <v>45730</v>
      </c>
      <c r="C117" s="181"/>
      <c r="D117" s="207"/>
      <c r="E117" s="208"/>
      <c r="F117" s="208"/>
      <c r="G117" s="209"/>
      <c r="H117" s="164"/>
      <c r="I117" s="10"/>
      <c r="J117" s="185">
        <f t="shared" si="14"/>
        <v>0</v>
      </c>
      <c r="K117" s="196" t="b">
        <v>0</v>
      </c>
      <c r="L117" s="195"/>
      <c r="M117" s="6">
        <f t="shared" si="7"/>
        <v>0</v>
      </c>
      <c r="N117" s="6">
        <f t="shared" si="8"/>
        <v>0</v>
      </c>
      <c r="O117" s="6">
        <f t="shared" si="9"/>
        <v>0</v>
      </c>
    </row>
    <row r="118" spans="1:15" s="6" customFormat="1" ht="30.6" customHeight="1" x14ac:dyDescent="0.25">
      <c r="A118" s="6" t="str">
        <f t="shared" ca="1" si="12"/>
        <v>-</v>
      </c>
      <c r="B118" s="6">
        <f t="shared" ca="1" si="13"/>
        <v>45730</v>
      </c>
      <c r="C118" s="181"/>
      <c r="D118" s="207"/>
      <c r="E118" s="208"/>
      <c r="F118" s="208"/>
      <c r="G118" s="209"/>
      <c r="H118" s="164"/>
      <c r="I118" s="10"/>
      <c r="J118" s="185">
        <f t="shared" si="14"/>
        <v>0</v>
      </c>
      <c r="K118" s="196" t="b">
        <v>0</v>
      </c>
      <c r="L118" s="195"/>
      <c r="M118" s="6">
        <f t="shared" si="7"/>
        <v>0</v>
      </c>
      <c r="N118" s="6">
        <f t="shared" si="8"/>
        <v>0</v>
      </c>
      <c r="O118" s="6">
        <f t="shared" si="9"/>
        <v>0</v>
      </c>
    </row>
    <row r="119" spans="1:15" s="6" customFormat="1" ht="30.6" customHeight="1" x14ac:dyDescent="0.25">
      <c r="A119" s="6" t="str">
        <f t="shared" ca="1" si="12"/>
        <v>-</v>
      </c>
      <c r="B119" s="6">
        <f t="shared" ca="1" si="13"/>
        <v>45730</v>
      </c>
      <c r="C119" s="181"/>
      <c r="D119" s="207"/>
      <c r="E119" s="208"/>
      <c r="F119" s="208"/>
      <c r="G119" s="209"/>
      <c r="H119" s="164"/>
      <c r="I119" s="10"/>
      <c r="J119" s="185">
        <f t="shared" si="14"/>
        <v>0</v>
      </c>
      <c r="K119" s="196" t="b">
        <v>0</v>
      </c>
      <c r="L119" s="195"/>
      <c r="M119" s="6">
        <f t="shared" si="7"/>
        <v>0</v>
      </c>
      <c r="N119" s="6">
        <f t="shared" si="8"/>
        <v>0</v>
      </c>
      <c r="O119" s="6">
        <f t="shared" si="9"/>
        <v>0</v>
      </c>
    </row>
    <row r="120" spans="1:15" s="6" customFormat="1" ht="30.6" customHeight="1" x14ac:dyDescent="0.25">
      <c r="A120" s="6" t="str">
        <f t="shared" ca="1" si="12"/>
        <v>-</v>
      </c>
      <c r="B120" s="6">
        <f t="shared" ca="1" si="13"/>
        <v>45730</v>
      </c>
      <c r="C120" s="181"/>
      <c r="D120" s="207"/>
      <c r="E120" s="208"/>
      <c r="F120" s="208"/>
      <c r="G120" s="209"/>
      <c r="H120" s="164"/>
      <c r="I120" s="10"/>
      <c r="J120" s="185">
        <f t="shared" si="14"/>
        <v>0</v>
      </c>
      <c r="K120" s="196" t="b">
        <v>0</v>
      </c>
      <c r="L120" s="195"/>
      <c r="M120" s="6">
        <f t="shared" si="7"/>
        <v>0</v>
      </c>
      <c r="N120" s="6">
        <f t="shared" si="8"/>
        <v>0</v>
      </c>
      <c r="O120" s="6">
        <f t="shared" si="9"/>
        <v>0</v>
      </c>
    </row>
    <row r="121" spans="1:15" s="6" customFormat="1" ht="30.6" customHeight="1" x14ac:dyDescent="0.25">
      <c r="A121" s="6" t="str">
        <f t="shared" ca="1" si="12"/>
        <v>-</v>
      </c>
      <c r="B121" s="6">
        <f t="shared" ca="1" si="13"/>
        <v>45730</v>
      </c>
      <c r="C121" s="181"/>
      <c r="D121" s="207"/>
      <c r="E121" s="208"/>
      <c r="F121" s="208"/>
      <c r="G121" s="209"/>
      <c r="H121" s="164"/>
      <c r="I121" s="10"/>
      <c r="J121" s="185">
        <f t="shared" si="14"/>
        <v>0</v>
      </c>
      <c r="K121" s="196" t="b">
        <v>0</v>
      </c>
      <c r="L121" s="195"/>
      <c r="M121" s="6">
        <f t="shared" si="7"/>
        <v>0</v>
      </c>
      <c r="N121" s="6">
        <f t="shared" si="8"/>
        <v>0</v>
      </c>
      <c r="O121" s="6">
        <f t="shared" si="9"/>
        <v>0</v>
      </c>
    </row>
    <row r="122" spans="1:15" s="6" customFormat="1" ht="30.6" customHeight="1" x14ac:dyDescent="0.25">
      <c r="A122" s="6" t="str">
        <f t="shared" ca="1" si="12"/>
        <v>-</v>
      </c>
      <c r="B122" s="6">
        <f t="shared" ca="1" si="13"/>
        <v>45730</v>
      </c>
      <c r="C122" s="181"/>
      <c r="D122" s="207"/>
      <c r="E122" s="208"/>
      <c r="F122" s="208"/>
      <c r="G122" s="209"/>
      <c r="H122" s="164"/>
      <c r="I122" s="10"/>
      <c r="J122" s="185">
        <f t="shared" si="14"/>
        <v>0</v>
      </c>
      <c r="K122" s="196" t="b">
        <v>0</v>
      </c>
      <c r="L122" s="195"/>
      <c r="M122" s="6">
        <f t="shared" si="7"/>
        <v>0</v>
      </c>
      <c r="N122" s="6">
        <f t="shared" si="8"/>
        <v>0</v>
      </c>
      <c r="O122" s="6">
        <f t="shared" si="9"/>
        <v>0</v>
      </c>
    </row>
    <row r="123" spans="1:15" s="6" customFormat="1" ht="30.6" customHeight="1" x14ac:dyDescent="0.25">
      <c r="A123" s="6" t="str">
        <f t="shared" ca="1" si="12"/>
        <v>-</v>
      </c>
      <c r="B123" s="6">
        <f t="shared" ca="1" si="13"/>
        <v>45730</v>
      </c>
      <c r="C123" s="181"/>
      <c r="D123" s="207"/>
      <c r="E123" s="208"/>
      <c r="F123" s="208"/>
      <c r="G123" s="209"/>
      <c r="H123" s="164"/>
      <c r="I123" s="10"/>
      <c r="J123" s="185">
        <f t="shared" si="14"/>
        <v>0</v>
      </c>
      <c r="K123" s="196" t="b">
        <v>0</v>
      </c>
      <c r="L123" s="195"/>
      <c r="M123" s="6">
        <f t="shared" si="7"/>
        <v>0</v>
      </c>
      <c r="N123" s="6">
        <f t="shared" si="8"/>
        <v>0</v>
      </c>
      <c r="O123" s="6">
        <f t="shared" si="9"/>
        <v>0</v>
      </c>
    </row>
    <row r="124" spans="1:15" s="6" customFormat="1" ht="30.6" customHeight="1" x14ac:dyDescent="0.25">
      <c r="A124" s="6" t="str">
        <f t="shared" ca="1" si="12"/>
        <v>-</v>
      </c>
      <c r="B124" s="6">
        <f t="shared" ca="1" si="13"/>
        <v>45730</v>
      </c>
      <c r="C124" s="181"/>
      <c r="D124" s="207"/>
      <c r="E124" s="208"/>
      <c r="F124" s="208"/>
      <c r="G124" s="209"/>
      <c r="H124" s="164"/>
      <c r="I124" s="10"/>
      <c r="J124" s="185">
        <f t="shared" si="14"/>
        <v>0</v>
      </c>
      <c r="K124" s="196" t="b">
        <v>0</v>
      </c>
      <c r="L124" s="195"/>
      <c r="M124" s="6">
        <f t="shared" si="7"/>
        <v>0</v>
      </c>
      <c r="N124" s="6">
        <f t="shared" si="8"/>
        <v>0</v>
      </c>
      <c r="O124" s="6">
        <f t="shared" si="9"/>
        <v>0</v>
      </c>
    </row>
    <row r="125" spans="1:15" s="6" customFormat="1" ht="30.6" customHeight="1" x14ac:dyDescent="0.25">
      <c r="A125" s="6" t="str">
        <f t="shared" ca="1" si="12"/>
        <v>-</v>
      </c>
      <c r="B125" s="6">
        <f t="shared" ca="1" si="13"/>
        <v>45730</v>
      </c>
      <c r="C125" s="181"/>
      <c r="D125" s="207"/>
      <c r="E125" s="208"/>
      <c r="F125" s="208"/>
      <c r="G125" s="209"/>
      <c r="H125" s="164"/>
      <c r="I125" s="10"/>
      <c r="J125" s="185">
        <f t="shared" si="14"/>
        <v>0</v>
      </c>
      <c r="K125" s="196" t="b">
        <v>0</v>
      </c>
      <c r="L125" s="195"/>
      <c r="M125" s="6">
        <f t="shared" si="7"/>
        <v>0</v>
      </c>
      <c r="N125" s="6">
        <f t="shared" si="8"/>
        <v>0</v>
      </c>
      <c r="O125" s="6">
        <f t="shared" si="9"/>
        <v>0</v>
      </c>
    </row>
    <row r="126" spans="1:15" s="6" customFormat="1" ht="30.6" customHeight="1" x14ac:dyDescent="0.25">
      <c r="A126" s="6" t="str">
        <f t="shared" ca="1" si="12"/>
        <v>-</v>
      </c>
      <c r="B126" s="6">
        <f t="shared" ca="1" si="13"/>
        <v>45730</v>
      </c>
      <c r="C126" s="181"/>
      <c r="D126" s="207"/>
      <c r="E126" s="208"/>
      <c r="F126" s="208"/>
      <c r="G126" s="209"/>
      <c r="H126" s="164"/>
      <c r="I126" s="10"/>
      <c r="J126" s="185">
        <f t="shared" si="14"/>
        <v>0</v>
      </c>
      <c r="K126" s="196" t="b">
        <v>0</v>
      </c>
      <c r="L126" s="195"/>
      <c r="M126" s="6">
        <f t="shared" si="7"/>
        <v>0</v>
      </c>
      <c r="N126" s="6">
        <f t="shared" si="8"/>
        <v>0</v>
      </c>
      <c r="O126" s="6">
        <f t="shared" si="9"/>
        <v>0</v>
      </c>
    </row>
    <row r="127" spans="1:15" s="6" customFormat="1" ht="30.6" customHeight="1" x14ac:dyDescent="0.25">
      <c r="A127" s="6" t="str">
        <f t="shared" ca="1" si="12"/>
        <v>-</v>
      </c>
      <c r="B127" s="6">
        <f t="shared" ca="1" si="13"/>
        <v>45730</v>
      </c>
      <c r="C127" s="181"/>
      <c r="D127" s="204"/>
      <c r="E127" s="205"/>
      <c r="F127" s="205"/>
      <c r="G127" s="206"/>
      <c r="H127" s="164"/>
      <c r="I127" s="10"/>
      <c r="J127" s="185">
        <f t="shared" si="14"/>
        <v>0</v>
      </c>
      <c r="K127" s="196" t="b">
        <v>0</v>
      </c>
      <c r="L127" s="195"/>
      <c r="M127" s="6">
        <f t="shared" si="7"/>
        <v>0</v>
      </c>
      <c r="N127" s="6">
        <f t="shared" si="8"/>
        <v>0</v>
      </c>
      <c r="O127" s="6">
        <f t="shared" si="9"/>
        <v>0</v>
      </c>
    </row>
    <row r="128" spans="1:15" s="6" customFormat="1" ht="30.6" customHeight="1" x14ac:dyDescent="0.25">
      <c r="A128" s="6" t="str">
        <f t="shared" ca="1" si="12"/>
        <v>-</v>
      </c>
      <c r="B128" s="6">
        <f t="shared" ca="1" si="13"/>
        <v>45730</v>
      </c>
      <c r="C128" s="181"/>
      <c r="D128" s="207"/>
      <c r="E128" s="208"/>
      <c r="F128" s="208"/>
      <c r="G128" s="209"/>
      <c r="H128" s="164"/>
      <c r="I128" s="10"/>
      <c r="J128" s="185">
        <f t="shared" si="14"/>
        <v>0</v>
      </c>
      <c r="K128" s="196" t="b">
        <v>0</v>
      </c>
      <c r="L128" s="195"/>
      <c r="M128" s="6">
        <f t="shared" si="7"/>
        <v>0</v>
      </c>
      <c r="N128" s="6">
        <f t="shared" si="8"/>
        <v>0</v>
      </c>
      <c r="O128" s="6">
        <f t="shared" si="9"/>
        <v>0</v>
      </c>
    </row>
    <row r="129" spans="1:15" s="6" customFormat="1" ht="30.6" customHeight="1" x14ac:dyDescent="0.25">
      <c r="A129" s="6" t="str">
        <f t="shared" ca="1" si="12"/>
        <v>-</v>
      </c>
      <c r="B129" s="6">
        <f t="shared" ca="1" si="13"/>
        <v>45730</v>
      </c>
      <c r="C129" s="181"/>
      <c r="D129" s="207"/>
      <c r="E129" s="208"/>
      <c r="F129" s="208"/>
      <c r="G129" s="209"/>
      <c r="H129" s="164"/>
      <c r="I129" s="10"/>
      <c r="J129" s="185">
        <f t="shared" si="14"/>
        <v>0</v>
      </c>
      <c r="K129" s="196" t="b">
        <v>0</v>
      </c>
      <c r="L129" s="195"/>
      <c r="M129" s="6">
        <f t="shared" si="7"/>
        <v>0</v>
      </c>
      <c r="N129" s="6">
        <f t="shared" si="8"/>
        <v>0</v>
      </c>
      <c r="O129" s="6">
        <f t="shared" si="9"/>
        <v>0</v>
      </c>
    </row>
    <row r="130" spans="1:15" s="6" customFormat="1" ht="30.6" customHeight="1" x14ac:dyDescent="0.25">
      <c r="A130" s="6" t="str">
        <f t="shared" ca="1" si="12"/>
        <v>-</v>
      </c>
      <c r="B130" s="6">
        <f t="shared" ca="1" si="13"/>
        <v>45730</v>
      </c>
      <c r="C130" s="181"/>
      <c r="D130" s="207"/>
      <c r="E130" s="208"/>
      <c r="F130" s="208"/>
      <c r="G130" s="209"/>
      <c r="H130" s="164"/>
      <c r="I130" s="10"/>
      <c r="J130" s="185">
        <f t="shared" si="14"/>
        <v>0</v>
      </c>
      <c r="K130" s="196" t="b">
        <v>0</v>
      </c>
      <c r="L130" s="195"/>
      <c r="M130" s="6">
        <f t="shared" si="7"/>
        <v>0</v>
      </c>
      <c r="N130" s="6">
        <f t="shared" si="8"/>
        <v>0</v>
      </c>
      <c r="O130" s="6">
        <f t="shared" si="9"/>
        <v>0</v>
      </c>
    </row>
    <row r="131" spans="1:15" s="6" customFormat="1" ht="30.6" customHeight="1" x14ac:dyDescent="0.25">
      <c r="A131" s="6" t="str">
        <f t="shared" ca="1" si="12"/>
        <v>-</v>
      </c>
      <c r="B131" s="6">
        <f t="shared" ca="1" si="13"/>
        <v>45730</v>
      </c>
      <c r="C131" s="181"/>
      <c r="D131" s="207"/>
      <c r="E131" s="208"/>
      <c r="F131" s="208"/>
      <c r="G131" s="209"/>
      <c r="H131" s="164"/>
      <c r="I131" s="10"/>
      <c r="J131" s="185">
        <f t="shared" si="14"/>
        <v>0</v>
      </c>
      <c r="K131" s="196" t="b">
        <v>0</v>
      </c>
      <c r="L131" s="195"/>
      <c r="M131" s="6">
        <f t="shared" si="7"/>
        <v>0</v>
      </c>
      <c r="N131" s="6">
        <f t="shared" si="8"/>
        <v>0</v>
      </c>
      <c r="O131" s="6">
        <f t="shared" si="9"/>
        <v>0</v>
      </c>
    </row>
    <row r="132" spans="1:15" s="6" customFormat="1" ht="30.6" customHeight="1" x14ac:dyDescent="0.25">
      <c r="A132" s="6" t="str">
        <f t="shared" ca="1" si="12"/>
        <v>-</v>
      </c>
      <c r="B132" s="6">
        <f t="shared" ca="1" si="13"/>
        <v>45730</v>
      </c>
      <c r="C132" s="181"/>
      <c r="D132" s="207"/>
      <c r="E132" s="208"/>
      <c r="F132" s="208"/>
      <c r="G132" s="209"/>
      <c r="H132" s="164"/>
      <c r="I132" s="10"/>
      <c r="J132" s="185">
        <f t="shared" si="14"/>
        <v>0</v>
      </c>
      <c r="K132" s="196" t="b">
        <v>0</v>
      </c>
      <c r="L132" s="195"/>
      <c r="M132" s="6">
        <f t="shared" si="7"/>
        <v>0</v>
      </c>
      <c r="N132" s="6">
        <f t="shared" si="8"/>
        <v>0</v>
      </c>
      <c r="O132" s="6">
        <f t="shared" si="9"/>
        <v>0</v>
      </c>
    </row>
    <row r="133" spans="1:15" s="6" customFormat="1" ht="30.6" customHeight="1" x14ac:dyDescent="0.25">
      <c r="A133" s="6" t="str">
        <f t="shared" ca="1" si="12"/>
        <v>-</v>
      </c>
      <c r="B133" s="6">
        <f t="shared" ca="1" si="13"/>
        <v>45730</v>
      </c>
      <c r="C133" s="181"/>
      <c r="D133" s="207"/>
      <c r="E133" s="208"/>
      <c r="F133" s="208"/>
      <c r="G133" s="209"/>
      <c r="H133" s="164"/>
      <c r="I133" s="10"/>
      <c r="J133" s="185">
        <f t="shared" si="14"/>
        <v>0</v>
      </c>
      <c r="K133" s="196" t="b">
        <v>0</v>
      </c>
      <c r="L133" s="195"/>
      <c r="M133" s="6">
        <f t="shared" si="7"/>
        <v>0</v>
      </c>
      <c r="N133" s="6">
        <f t="shared" si="8"/>
        <v>0</v>
      </c>
      <c r="O133" s="6">
        <f t="shared" si="9"/>
        <v>0</v>
      </c>
    </row>
    <row r="134" spans="1:15" s="6" customFormat="1" ht="30.6" customHeight="1" x14ac:dyDescent="0.25">
      <c r="A134" s="6" t="str">
        <f t="shared" ca="1" si="12"/>
        <v>-</v>
      </c>
      <c r="B134" s="6">
        <f t="shared" ca="1" si="13"/>
        <v>45730</v>
      </c>
      <c r="C134" s="181"/>
      <c r="D134" s="207"/>
      <c r="E134" s="208"/>
      <c r="F134" s="208"/>
      <c r="G134" s="209"/>
      <c r="H134" s="164"/>
      <c r="I134" s="10"/>
      <c r="J134" s="185">
        <f t="shared" si="14"/>
        <v>0</v>
      </c>
      <c r="K134" s="196" t="b">
        <v>0</v>
      </c>
      <c r="L134" s="195"/>
      <c r="M134" s="6">
        <f t="shared" si="7"/>
        <v>0</v>
      </c>
      <c r="N134" s="6">
        <f t="shared" si="8"/>
        <v>0</v>
      </c>
      <c r="O134" s="6">
        <f t="shared" si="9"/>
        <v>0</v>
      </c>
    </row>
    <row r="135" spans="1:15" s="6" customFormat="1" ht="30.6" customHeight="1" x14ac:dyDescent="0.25">
      <c r="A135" s="6" t="str">
        <f t="shared" ca="1" si="12"/>
        <v>-</v>
      </c>
      <c r="B135" s="6">
        <f t="shared" ca="1" si="13"/>
        <v>45730</v>
      </c>
      <c r="C135" s="181"/>
      <c r="D135" s="207"/>
      <c r="E135" s="208"/>
      <c r="F135" s="208"/>
      <c r="G135" s="209"/>
      <c r="H135" s="164"/>
      <c r="I135" s="10"/>
      <c r="J135" s="185">
        <f t="shared" si="14"/>
        <v>0</v>
      </c>
      <c r="K135" s="196" t="b">
        <v>0</v>
      </c>
      <c r="L135" s="195"/>
      <c r="M135" s="6">
        <f t="shared" si="7"/>
        <v>0</v>
      </c>
      <c r="N135" s="6">
        <f t="shared" si="8"/>
        <v>0</v>
      </c>
      <c r="O135" s="6">
        <f t="shared" si="9"/>
        <v>0</v>
      </c>
    </row>
    <row r="136" spans="1:15" s="6" customFormat="1" ht="30.6" customHeight="1" x14ac:dyDescent="0.25">
      <c r="A136" s="6" t="str">
        <f t="shared" ca="1" si="12"/>
        <v>-</v>
      </c>
      <c r="B136" s="6">
        <f t="shared" ca="1" si="13"/>
        <v>45730</v>
      </c>
      <c r="C136" s="181"/>
      <c r="D136" s="207"/>
      <c r="E136" s="208"/>
      <c r="F136" s="208"/>
      <c r="G136" s="209"/>
      <c r="H136" s="164"/>
      <c r="I136" s="10"/>
      <c r="J136" s="185">
        <f t="shared" si="14"/>
        <v>0</v>
      </c>
      <c r="K136" s="196" t="b">
        <v>0</v>
      </c>
      <c r="L136" s="195"/>
      <c r="M136" s="6">
        <f t="shared" si="7"/>
        <v>0</v>
      </c>
      <c r="N136" s="6">
        <f t="shared" si="8"/>
        <v>0</v>
      </c>
      <c r="O136" s="6">
        <f t="shared" si="9"/>
        <v>0</v>
      </c>
    </row>
    <row r="137" spans="1:15" s="6" customFormat="1" ht="30.6" customHeight="1" x14ac:dyDescent="0.25">
      <c r="A137" s="6" t="str">
        <f t="shared" ca="1" si="12"/>
        <v>-</v>
      </c>
      <c r="B137" s="6">
        <f t="shared" ca="1" si="13"/>
        <v>45730</v>
      </c>
      <c r="C137" s="181"/>
      <c r="D137" s="207"/>
      <c r="E137" s="208"/>
      <c r="F137" s="208"/>
      <c r="G137" s="209"/>
      <c r="H137" s="164"/>
      <c r="I137" s="10"/>
      <c r="J137" s="185">
        <f t="shared" si="14"/>
        <v>0</v>
      </c>
      <c r="K137" s="196" t="b">
        <v>0</v>
      </c>
      <c r="L137" s="195"/>
      <c r="M137" s="6">
        <f t="shared" si="7"/>
        <v>0</v>
      </c>
      <c r="N137" s="6">
        <f t="shared" si="8"/>
        <v>0</v>
      </c>
      <c r="O137" s="6">
        <f t="shared" si="9"/>
        <v>0</v>
      </c>
    </row>
    <row r="138" spans="1:15" s="6" customFormat="1" ht="30.6" customHeight="1" x14ac:dyDescent="0.25">
      <c r="A138" s="6" t="str">
        <f t="shared" ref="A138:A160" ca="1" si="15">IF(B138&gt;100,"-",B138)</f>
        <v>-</v>
      </c>
      <c r="B138" s="6">
        <f t="shared" ref="B138:B160" ca="1" si="16">DATEDIF(C138,TODAY(),"d")</f>
        <v>45730</v>
      </c>
      <c r="C138" s="181"/>
      <c r="D138" s="207"/>
      <c r="E138" s="208"/>
      <c r="F138" s="208"/>
      <c r="G138" s="209"/>
      <c r="H138" s="164"/>
      <c r="I138" s="10"/>
      <c r="J138" s="185">
        <f t="shared" si="14"/>
        <v>0</v>
      </c>
      <c r="K138" s="196" t="b">
        <v>0</v>
      </c>
      <c r="L138" s="195"/>
      <c r="M138" s="6">
        <f t="shared" si="7"/>
        <v>0</v>
      </c>
      <c r="N138" s="6">
        <f t="shared" si="8"/>
        <v>0</v>
      </c>
      <c r="O138" s="6">
        <f t="shared" si="9"/>
        <v>0</v>
      </c>
    </row>
    <row r="139" spans="1:15" s="6" customFormat="1" ht="30.6" customHeight="1" x14ac:dyDescent="0.25">
      <c r="A139" s="6" t="str">
        <f t="shared" ca="1" si="15"/>
        <v>-</v>
      </c>
      <c r="B139" s="6">
        <f t="shared" ca="1" si="16"/>
        <v>45730</v>
      </c>
      <c r="C139" s="181"/>
      <c r="D139" s="207"/>
      <c r="E139" s="208"/>
      <c r="F139" s="208"/>
      <c r="G139" s="209"/>
      <c r="H139" s="164"/>
      <c r="I139" s="10"/>
      <c r="J139" s="185">
        <f t="shared" si="14"/>
        <v>0</v>
      </c>
      <c r="K139" s="196" t="b">
        <v>0</v>
      </c>
      <c r="L139" s="195"/>
      <c r="M139" s="6">
        <f t="shared" si="7"/>
        <v>0</v>
      </c>
      <c r="N139" s="6">
        <f t="shared" si="8"/>
        <v>0</v>
      </c>
      <c r="O139" s="6">
        <f t="shared" si="9"/>
        <v>0</v>
      </c>
    </row>
    <row r="140" spans="1:15" s="6" customFormat="1" ht="30.6" customHeight="1" x14ac:dyDescent="0.25">
      <c r="A140" s="6" t="str">
        <f t="shared" ca="1" si="15"/>
        <v>-</v>
      </c>
      <c r="B140" s="6">
        <f t="shared" ca="1" si="16"/>
        <v>45730</v>
      </c>
      <c r="C140" s="181"/>
      <c r="D140" s="207"/>
      <c r="E140" s="208"/>
      <c r="F140" s="208"/>
      <c r="G140" s="209"/>
      <c r="H140" s="164"/>
      <c r="I140" s="10"/>
      <c r="J140" s="185">
        <f t="shared" si="14"/>
        <v>0</v>
      </c>
      <c r="K140" s="196" t="b">
        <v>0</v>
      </c>
      <c r="L140" s="195"/>
      <c r="M140" s="6">
        <f t="shared" si="7"/>
        <v>0</v>
      </c>
      <c r="N140" s="6">
        <f t="shared" si="8"/>
        <v>0</v>
      </c>
      <c r="O140" s="6">
        <f t="shared" si="9"/>
        <v>0</v>
      </c>
    </row>
    <row r="141" spans="1:15" s="6" customFormat="1" ht="30.6" customHeight="1" x14ac:dyDescent="0.25">
      <c r="A141" s="6" t="str">
        <f t="shared" ca="1" si="15"/>
        <v>-</v>
      </c>
      <c r="B141" s="6">
        <f t="shared" ca="1" si="16"/>
        <v>45730</v>
      </c>
      <c r="C141" s="181"/>
      <c r="D141" s="207"/>
      <c r="E141" s="208"/>
      <c r="F141" s="208"/>
      <c r="G141" s="209"/>
      <c r="H141" s="164"/>
      <c r="I141" s="10"/>
      <c r="J141" s="185">
        <f t="shared" si="14"/>
        <v>0</v>
      </c>
      <c r="K141" s="196" t="b">
        <v>0</v>
      </c>
      <c r="L141" s="195"/>
      <c r="M141" s="6">
        <f t="shared" si="7"/>
        <v>0</v>
      </c>
      <c r="N141" s="6">
        <f t="shared" si="8"/>
        <v>0</v>
      </c>
      <c r="O141" s="6">
        <f t="shared" si="9"/>
        <v>0</v>
      </c>
    </row>
    <row r="142" spans="1:15" s="6" customFormat="1" ht="30.6" customHeight="1" x14ac:dyDescent="0.25">
      <c r="A142" s="6" t="str">
        <f t="shared" ca="1" si="15"/>
        <v>-</v>
      </c>
      <c r="B142" s="6">
        <f t="shared" ca="1" si="16"/>
        <v>45730</v>
      </c>
      <c r="C142" s="181"/>
      <c r="D142" s="207"/>
      <c r="E142" s="208"/>
      <c r="F142" s="208"/>
      <c r="G142" s="209"/>
      <c r="H142" s="164"/>
      <c r="I142" s="10"/>
      <c r="J142" s="185">
        <f t="shared" si="14"/>
        <v>0</v>
      </c>
      <c r="K142" s="196" t="b">
        <v>0</v>
      </c>
      <c r="L142" s="195"/>
      <c r="M142" s="6">
        <f t="shared" si="7"/>
        <v>0</v>
      </c>
      <c r="N142" s="6">
        <f t="shared" si="8"/>
        <v>0</v>
      </c>
      <c r="O142" s="6">
        <f t="shared" si="9"/>
        <v>0</v>
      </c>
    </row>
    <row r="143" spans="1:15" s="6" customFormat="1" ht="30.6" customHeight="1" x14ac:dyDescent="0.25">
      <c r="A143" s="6" t="str">
        <f t="shared" ca="1" si="15"/>
        <v>-</v>
      </c>
      <c r="B143" s="6">
        <f t="shared" ca="1" si="16"/>
        <v>45730</v>
      </c>
      <c r="C143" s="181"/>
      <c r="D143" s="207"/>
      <c r="E143" s="208"/>
      <c r="F143" s="208"/>
      <c r="G143" s="209"/>
      <c r="H143" s="164"/>
      <c r="I143" s="10"/>
      <c r="J143" s="185">
        <f t="shared" si="14"/>
        <v>0</v>
      </c>
      <c r="K143" s="196" t="b">
        <v>0</v>
      </c>
      <c r="L143" s="195"/>
      <c r="M143" s="6">
        <f t="shared" si="7"/>
        <v>0</v>
      </c>
      <c r="N143" s="6">
        <f t="shared" si="8"/>
        <v>0</v>
      </c>
      <c r="O143" s="6">
        <f t="shared" si="9"/>
        <v>0</v>
      </c>
    </row>
    <row r="144" spans="1:15" s="6" customFormat="1" ht="30.6" customHeight="1" x14ac:dyDescent="0.25">
      <c r="A144" s="6" t="str">
        <f t="shared" ca="1" si="15"/>
        <v>-</v>
      </c>
      <c r="B144" s="6">
        <f t="shared" ca="1" si="16"/>
        <v>45730</v>
      </c>
      <c r="C144" s="181"/>
      <c r="D144" s="207"/>
      <c r="E144" s="208"/>
      <c r="F144" s="208"/>
      <c r="G144" s="209"/>
      <c r="H144" s="164"/>
      <c r="I144" s="10"/>
      <c r="J144" s="185">
        <f t="shared" si="14"/>
        <v>0</v>
      </c>
      <c r="K144" s="196" t="b">
        <v>0</v>
      </c>
      <c r="L144" s="195"/>
      <c r="M144" s="6">
        <f t="shared" si="7"/>
        <v>0</v>
      </c>
      <c r="N144" s="6">
        <f t="shared" si="8"/>
        <v>0</v>
      </c>
      <c r="O144" s="6">
        <f t="shared" si="9"/>
        <v>0</v>
      </c>
    </row>
    <row r="145" spans="1:15" s="6" customFormat="1" ht="30.6" customHeight="1" x14ac:dyDescent="0.25">
      <c r="A145" s="6" t="str">
        <f t="shared" ca="1" si="15"/>
        <v>-</v>
      </c>
      <c r="B145" s="6">
        <f t="shared" ca="1" si="16"/>
        <v>45730</v>
      </c>
      <c r="C145" s="181"/>
      <c r="D145" s="207"/>
      <c r="E145" s="208"/>
      <c r="F145" s="208"/>
      <c r="G145" s="209"/>
      <c r="H145" s="164"/>
      <c r="I145" s="10"/>
      <c r="J145" s="185">
        <f t="shared" si="14"/>
        <v>0</v>
      </c>
      <c r="K145" s="196" t="b">
        <v>0</v>
      </c>
      <c r="L145" s="195"/>
      <c r="M145" s="6">
        <f t="shared" si="7"/>
        <v>0</v>
      </c>
      <c r="N145" s="6">
        <f t="shared" si="8"/>
        <v>0</v>
      </c>
      <c r="O145" s="6">
        <f t="shared" si="9"/>
        <v>0</v>
      </c>
    </row>
    <row r="146" spans="1:15" s="6" customFormat="1" ht="30.6" customHeight="1" x14ac:dyDescent="0.25">
      <c r="A146" s="6" t="str">
        <f t="shared" ca="1" si="15"/>
        <v>-</v>
      </c>
      <c r="B146" s="6">
        <f t="shared" ca="1" si="16"/>
        <v>45730</v>
      </c>
      <c r="C146" s="181"/>
      <c r="D146" s="207"/>
      <c r="E146" s="208"/>
      <c r="F146" s="208"/>
      <c r="G146" s="209"/>
      <c r="H146" s="164"/>
      <c r="I146" s="10"/>
      <c r="J146" s="185">
        <f t="shared" si="14"/>
        <v>0</v>
      </c>
      <c r="K146" s="196" t="b">
        <v>0</v>
      </c>
      <c r="L146" s="195"/>
      <c r="M146" s="6">
        <f t="shared" si="7"/>
        <v>0</v>
      </c>
      <c r="N146" s="6">
        <f t="shared" si="8"/>
        <v>0</v>
      </c>
      <c r="O146" s="6">
        <f t="shared" si="9"/>
        <v>0</v>
      </c>
    </row>
    <row r="147" spans="1:15" s="6" customFormat="1" ht="30.6" customHeight="1" x14ac:dyDescent="0.25">
      <c r="A147" s="6" t="str">
        <f t="shared" ca="1" si="15"/>
        <v>-</v>
      </c>
      <c r="B147" s="6">
        <f t="shared" ca="1" si="16"/>
        <v>45730</v>
      </c>
      <c r="C147" s="181"/>
      <c r="D147" s="207"/>
      <c r="E147" s="208"/>
      <c r="F147" s="208"/>
      <c r="G147" s="209"/>
      <c r="H147" s="164"/>
      <c r="I147" s="10"/>
      <c r="J147" s="185">
        <f t="shared" si="14"/>
        <v>0</v>
      </c>
      <c r="K147" s="196" t="b">
        <v>0</v>
      </c>
      <c r="L147" s="195"/>
      <c r="M147" s="6">
        <f t="shared" si="7"/>
        <v>0</v>
      </c>
      <c r="N147" s="6">
        <f t="shared" si="8"/>
        <v>0</v>
      </c>
      <c r="O147" s="6">
        <f t="shared" si="9"/>
        <v>0</v>
      </c>
    </row>
    <row r="148" spans="1:15" s="6" customFormat="1" ht="30.6" customHeight="1" x14ac:dyDescent="0.25">
      <c r="A148" s="6" t="str">
        <f t="shared" ca="1" si="15"/>
        <v>-</v>
      </c>
      <c r="B148" s="6">
        <f t="shared" ca="1" si="16"/>
        <v>45730</v>
      </c>
      <c r="C148" s="181"/>
      <c r="D148" s="207"/>
      <c r="E148" s="208"/>
      <c r="F148" s="208"/>
      <c r="G148" s="209"/>
      <c r="H148" s="164"/>
      <c r="I148" s="10"/>
      <c r="J148" s="185">
        <f t="shared" si="14"/>
        <v>0</v>
      </c>
      <c r="K148" s="196" t="b">
        <v>0</v>
      </c>
      <c r="L148" s="195"/>
      <c r="M148" s="6">
        <f t="shared" si="7"/>
        <v>0</v>
      </c>
      <c r="N148" s="6">
        <f t="shared" si="8"/>
        <v>0</v>
      </c>
      <c r="O148" s="6">
        <f t="shared" si="9"/>
        <v>0</v>
      </c>
    </row>
    <row r="149" spans="1:15" s="6" customFormat="1" ht="30.6" customHeight="1" x14ac:dyDescent="0.25">
      <c r="A149" s="6" t="str">
        <f t="shared" ca="1" si="15"/>
        <v>-</v>
      </c>
      <c r="B149" s="6">
        <f t="shared" ca="1" si="16"/>
        <v>45730</v>
      </c>
      <c r="C149" s="181"/>
      <c r="D149" s="207"/>
      <c r="E149" s="208"/>
      <c r="F149" s="208"/>
      <c r="G149" s="209"/>
      <c r="H149" s="164"/>
      <c r="I149" s="10"/>
      <c r="J149" s="185">
        <f t="shared" si="14"/>
        <v>0</v>
      </c>
      <c r="K149" s="196" t="b">
        <v>0</v>
      </c>
      <c r="L149" s="195"/>
      <c r="M149" s="6">
        <f t="shared" si="7"/>
        <v>0</v>
      </c>
      <c r="N149" s="6">
        <f t="shared" si="8"/>
        <v>0</v>
      </c>
      <c r="O149" s="6">
        <f t="shared" si="9"/>
        <v>0</v>
      </c>
    </row>
    <row r="150" spans="1:15" s="6" customFormat="1" ht="30.6" customHeight="1" x14ac:dyDescent="0.25">
      <c r="A150" s="6" t="str">
        <f t="shared" ca="1" si="15"/>
        <v>-</v>
      </c>
      <c r="B150" s="6">
        <f t="shared" ca="1" si="16"/>
        <v>45730</v>
      </c>
      <c r="C150" s="181"/>
      <c r="D150" s="207"/>
      <c r="E150" s="208"/>
      <c r="F150" s="208"/>
      <c r="G150" s="209"/>
      <c r="H150" s="164"/>
      <c r="I150" s="10"/>
      <c r="J150" s="185">
        <f t="shared" si="14"/>
        <v>0</v>
      </c>
      <c r="K150" s="196" t="b">
        <v>0</v>
      </c>
      <c r="L150" s="195"/>
      <c r="M150" s="6">
        <f t="shared" si="7"/>
        <v>0</v>
      </c>
      <c r="N150" s="6">
        <f t="shared" si="8"/>
        <v>0</v>
      </c>
      <c r="O150" s="6">
        <f t="shared" si="9"/>
        <v>0</v>
      </c>
    </row>
    <row r="151" spans="1:15" s="6" customFormat="1" ht="30.6" customHeight="1" x14ac:dyDescent="0.25">
      <c r="A151" s="6" t="str">
        <f t="shared" ca="1" si="15"/>
        <v>-</v>
      </c>
      <c r="B151" s="6">
        <f t="shared" ca="1" si="16"/>
        <v>45730</v>
      </c>
      <c r="C151" s="181"/>
      <c r="D151" s="207"/>
      <c r="E151" s="208"/>
      <c r="F151" s="208"/>
      <c r="G151" s="209"/>
      <c r="H151" s="164"/>
      <c r="I151" s="10"/>
      <c r="J151" s="185">
        <f t="shared" ref="J151:J160" si="17">I151-H151</f>
        <v>0</v>
      </c>
      <c r="K151" s="196" t="b">
        <v>0</v>
      </c>
      <c r="L151" s="195"/>
      <c r="M151" s="6">
        <f t="shared" si="7"/>
        <v>0</v>
      </c>
      <c r="N151" s="6">
        <f t="shared" si="8"/>
        <v>0</v>
      </c>
      <c r="O151" s="6">
        <f t="shared" si="9"/>
        <v>0</v>
      </c>
    </row>
    <row r="152" spans="1:15" s="6" customFormat="1" ht="30.6" customHeight="1" x14ac:dyDescent="0.25">
      <c r="A152" s="6" t="str">
        <f t="shared" ca="1" si="15"/>
        <v>-</v>
      </c>
      <c r="B152" s="6">
        <f t="shared" ca="1" si="16"/>
        <v>45730</v>
      </c>
      <c r="C152" s="181"/>
      <c r="D152" s="207"/>
      <c r="E152" s="208"/>
      <c r="F152" s="208"/>
      <c r="G152" s="209"/>
      <c r="H152" s="164"/>
      <c r="I152" s="10"/>
      <c r="J152" s="185">
        <f t="shared" si="17"/>
        <v>0</v>
      </c>
      <c r="K152" s="196" t="b">
        <v>0</v>
      </c>
      <c r="L152" s="195"/>
      <c r="M152" s="6">
        <f t="shared" si="7"/>
        <v>0</v>
      </c>
      <c r="N152" s="6">
        <f t="shared" si="8"/>
        <v>0</v>
      </c>
      <c r="O152" s="6">
        <f t="shared" si="9"/>
        <v>0</v>
      </c>
    </row>
    <row r="153" spans="1:15" s="6" customFormat="1" ht="30.6" customHeight="1" x14ac:dyDescent="0.25">
      <c r="A153" s="6" t="str">
        <f t="shared" ca="1" si="15"/>
        <v>-</v>
      </c>
      <c r="B153" s="6">
        <f t="shared" ca="1" si="16"/>
        <v>45730</v>
      </c>
      <c r="C153" s="181"/>
      <c r="D153" s="207"/>
      <c r="E153" s="208"/>
      <c r="F153" s="208"/>
      <c r="G153" s="209"/>
      <c r="H153" s="164"/>
      <c r="I153" s="10"/>
      <c r="J153" s="185">
        <f t="shared" si="17"/>
        <v>0</v>
      </c>
      <c r="K153" s="196" t="b">
        <v>0</v>
      </c>
      <c r="L153" s="195"/>
      <c r="M153" s="6">
        <f t="shared" si="7"/>
        <v>0</v>
      </c>
      <c r="N153" s="6">
        <f t="shared" si="8"/>
        <v>0</v>
      </c>
      <c r="O153" s="6">
        <f t="shared" si="9"/>
        <v>0</v>
      </c>
    </row>
    <row r="154" spans="1:15" s="6" customFormat="1" ht="30.6" customHeight="1" x14ac:dyDescent="0.25">
      <c r="A154" s="6" t="str">
        <f t="shared" ca="1" si="15"/>
        <v>-</v>
      </c>
      <c r="B154" s="6">
        <f t="shared" ca="1" si="16"/>
        <v>45730</v>
      </c>
      <c r="C154" s="181"/>
      <c r="D154" s="207"/>
      <c r="E154" s="208"/>
      <c r="F154" s="208"/>
      <c r="G154" s="209"/>
      <c r="H154" s="164"/>
      <c r="I154" s="10"/>
      <c r="J154" s="185">
        <f t="shared" si="17"/>
        <v>0</v>
      </c>
      <c r="K154" s="196" t="b">
        <v>0</v>
      </c>
      <c r="L154" s="195"/>
      <c r="M154" s="6">
        <f t="shared" si="7"/>
        <v>0</v>
      </c>
      <c r="N154" s="6">
        <f t="shared" si="8"/>
        <v>0</v>
      </c>
      <c r="O154" s="6">
        <f t="shared" si="9"/>
        <v>0</v>
      </c>
    </row>
    <row r="155" spans="1:15" s="6" customFormat="1" ht="30.6" customHeight="1" x14ac:dyDescent="0.25">
      <c r="A155" s="6" t="str">
        <f t="shared" ca="1" si="15"/>
        <v>-</v>
      </c>
      <c r="B155" s="6">
        <f t="shared" ca="1" si="16"/>
        <v>45730</v>
      </c>
      <c r="C155" s="181"/>
      <c r="D155" s="207"/>
      <c r="E155" s="208"/>
      <c r="F155" s="208"/>
      <c r="G155" s="209"/>
      <c r="H155" s="164"/>
      <c r="I155" s="10"/>
      <c r="J155" s="185">
        <f t="shared" si="17"/>
        <v>0</v>
      </c>
      <c r="K155" s="196" t="b">
        <v>0</v>
      </c>
      <c r="L155" s="195"/>
      <c r="M155" s="6">
        <f t="shared" si="7"/>
        <v>0</v>
      </c>
      <c r="N155" s="6">
        <f t="shared" si="8"/>
        <v>0</v>
      </c>
      <c r="O155" s="6">
        <f t="shared" si="9"/>
        <v>0</v>
      </c>
    </row>
    <row r="156" spans="1:15" s="6" customFormat="1" ht="30.6" customHeight="1" x14ac:dyDescent="0.25">
      <c r="A156" s="6" t="str">
        <f t="shared" ca="1" si="15"/>
        <v>-</v>
      </c>
      <c r="B156" s="6">
        <f t="shared" ca="1" si="16"/>
        <v>45730</v>
      </c>
      <c r="C156" s="181"/>
      <c r="D156" s="207"/>
      <c r="E156" s="208"/>
      <c r="F156" s="208"/>
      <c r="G156" s="209"/>
      <c r="H156" s="164"/>
      <c r="I156" s="10"/>
      <c r="J156" s="185">
        <f t="shared" si="17"/>
        <v>0</v>
      </c>
      <c r="K156" s="196" t="b">
        <v>0</v>
      </c>
      <c r="L156" s="195"/>
      <c r="M156" s="6">
        <f t="shared" si="7"/>
        <v>0</v>
      </c>
      <c r="N156" s="6">
        <f t="shared" si="8"/>
        <v>0</v>
      </c>
      <c r="O156" s="6">
        <f t="shared" si="9"/>
        <v>0</v>
      </c>
    </row>
    <row r="157" spans="1:15" s="6" customFormat="1" ht="30.6" customHeight="1" x14ac:dyDescent="0.25">
      <c r="A157" s="6" t="str">
        <f t="shared" ca="1" si="15"/>
        <v>-</v>
      </c>
      <c r="B157" s="6">
        <f t="shared" ca="1" si="16"/>
        <v>45730</v>
      </c>
      <c r="C157" s="181"/>
      <c r="D157" s="207"/>
      <c r="E157" s="208"/>
      <c r="F157" s="208"/>
      <c r="G157" s="209"/>
      <c r="H157" s="164"/>
      <c r="I157" s="10"/>
      <c r="J157" s="185">
        <f t="shared" si="17"/>
        <v>0</v>
      </c>
      <c r="K157" s="196" t="b">
        <v>0</v>
      </c>
      <c r="L157" s="195"/>
      <c r="M157" s="6">
        <f t="shared" si="7"/>
        <v>0</v>
      </c>
      <c r="N157" s="6">
        <f t="shared" si="8"/>
        <v>0</v>
      </c>
      <c r="O157" s="6">
        <f t="shared" si="9"/>
        <v>0</v>
      </c>
    </row>
    <row r="158" spans="1:15" s="6" customFormat="1" ht="30.6" customHeight="1" x14ac:dyDescent="0.25">
      <c r="A158" s="6" t="str">
        <f t="shared" ca="1" si="15"/>
        <v>-</v>
      </c>
      <c r="B158" s="6">
        <f t="shared" ca="1" si="16"/>
        <v>45730</v>
      </c>
      <c r="C158" s="181"/>
      <c r="D158" s="207"/>
      <c r="E158" s="208"/>
      <c r="F158" s="208"/>
      <c r="G158" s="209"/>
      <c r="H158" s="164"/>
      <c r="I158" s="10"/>
      <c r="J158" s="185">
        <f t="shared" si="17"/>
        <v>0</v>
      </c>
      <c r="K158" s="196" t="b">
        <v>0</v>
      </c>
      <c r="L158" s="195"/>
      <c r="M158" s="6">
        <f t="shared" si="7"/>
        <v>0</v>
      </c>
      <c r="N158" s="6">
        <f t="shared" si="8"/>
        <v>0</v>
      </c>
      <c r="O158" s="6">
        <f t="shared" si="9"/>
        <v>0</v>
      </c>
    </row>
    <row r="159" spans="1:15" s="6" customFormat="1" ht="30.6" customHeight="1" x14ac:dyDescent="0.25">
      <c r="A159" s="6" t="str">
        <f t="shared" ca="1" si="15"/>
        <v>-</v>
      </c>
      <c r="B159" s="6">
        <f t="shared" ca="1" si="16"/>
        <v>45730</v>
      </c>
      <c r="C159" s="181"/>
      <c r="D159" s="207"/>
      <c r="E159" s="208"/>
      <c r="F159" s="208"/>
      <c r="G159" s="209"/>
      <c r="H159" s="164"/>
      <c r="I159" s="10"/>
      <c r="J159" s="185">
        <f t="shared" si="17"/>
        <v>0</v>
      </c>
      <c r="K159" s="196" t="b">
        <v>0</v>
      </c>
      <c r="L159" s="195"/>
      <c r="M159" s="6">
        <f t="shared" si="7"/>
        <v>0</v>
      </c>
      <c r="N159" s="6">
        <f t="shared" si="8"/>
        <v>0</v>
      </c>
      <c r="O159" s="6">
        <f t="shared" si="9"/>
        <v>0</v>
      </c>
    </row>
    <row r="160" spans="1:15" s="6" customFormat="1" ht="30.6" customHeight="1" x14ac:dyDescent="0.25">
      <c r="A160" s="6" t="str">
        <f t="shared" ca="1" si="15"/>
        <v>-</v>
      </c>
      <c r="B160" s="6">
        <f t="shared" ca="1" si="16"/>
        <v>45730</v>
      </c>
      <c r="C160" s="181"/>
      <c r="D160" s="207"/>
      <c r="E160" s="208"/>
      <c r="F160" s="208"/>
      <c r="G160" s="209"/>
      <c r="H160" s="164"/>
      <c r="I160" s="10"/>
      <c r="J160" s="185">
        <f t="shared" si="17"/>
        <v>0</v>
      </c>
      <c r="K160" s="196" t="b">
        <v>0</v>
      </c>
      <c r="L160" s="195"/>
      <c r="M160" s="6">
        <f t="shared" si="7"/>
        <v>0</v>
      </c>
      <c r="N160" s="6">
        <f t="shared" si="8"/>
        <v>0</v>
      </c>
      <c r="O160" s="6">
        <f t="shared" si="9"/>
        <v>0</v>
      </c>
    </row>
    <row r="161" spans="3:12" s="6" customFormat="1" ht="30.6" customHeight="1" x14ac:dyDescent="0.25">
      <c r="C161" s="182" t="s">
        <v>53</v>
      </c>
      <c r="D161" s="474"/>
      <c r="E161" s="475"/>
      <c r="F161" s="475"/>
      <c r="G161" s="476"/>
      <c r="H161" s="184"/>
      <c r="I161" s="184"/>
      <c r="J161" s="186">
        <f>SUM(J9:J160)</f>
        <v>0</v>
      </c>
      <c r="K161" s="183"/>
      <c r="L161" s="188"/>
    </row>
    <row r="162" spans="3:12" x14ac:dyDescent="0.25">
      <c r="C162" s="7" t="s">
        <v>129</v>
      </c>
    </row>
  </sheetData>
  <sheetProtection algorithmName="SHA-512" hashValue="2dTPStP8yEcCpbPpnbDwno2QukmtEnouxCd56dupFcNkfgAxMt9NnDtZPXpU31qw4KAr5OydvoBnPmu7BPGV2Q==" saltValue="ZImYZlK9G53NsIIRWELmEQ==" spinCount="100000" sheet="1" selectLockedCells="1"/>
  <mergeCells count="6">
    <mergeCell ref="C1:L1"/>
    <mergeCell ref="E7:G7"/>
    <mergeCell ref="M7:N7"/>
    <mergeCell ref="Q7:U7"/>
    <mergeCell ref="D161:G161"/>
    <mergeCell ref="H7:I7"/>
  </mergeCells>
  <conditionalFormatting sqref="C3">
    <cfRule type="duplicateValues" dxfId="5" priority="4"/>
  </conditionalFormatting>
  <conditionalFormatting sqref="C5">
    <cfRule type="duplicateValues" dxfId="4" priority="6"/>
  </conditionalFormatting>
  <conditionalFormatting sqref="C162:C1048576 C6:C8 C4 C1:C2">
    <cfRule type="duplicateValues" dxfId="3" priority="7"/>
  </conditionalFormatting>
  <conditionalFormatting sqref="E3">
    <cfRule type="duplicateValues" dxfId="2" priority="3"/>
  </conditionalFormatting>
  <conditionalFormatting sqref="E5">
    <cfRule type="duplicateValues" dxfId="1" priority="5"/>
  </conditionalFormatting>
  <conditionalFormatting sqref="I3">
    <cfRule type="duplicateValues" dxfId="0" priority="2"/>
  </conditionalFormatting>
  <pageMargins left="0.7" right="0.7" top="0.75" bottom="0.75" header="0.3" footer="0.3"/>
  <pageSetup scale="46" fitToHeight="0" orientation="portrait" r:id="rId1"/>
  <rowBreaks count="5" manualBreakCount="5">
    <brk id="27" min="2" max="11" man="1"/>
    <brk id="54" min="2" max="11" man="1"/>
    <brk id="81" min="2" max="11" man="1"/>
    <brk id="108" min="2" max="11" man="1"/>
    <brk id="135" min="2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E324D663C15943951048BC4DC43213" ma:contentTypeVersion="4" ma:contentTypeDescription="Create a new document." ma:contentTypeScope="" ma:versionID="536c0e988eb0fd1c45590c1bdf6422f8">
  <xsd:schema xmlns:xsd="http://www.w3.org/2001/XMLSchema" xmlns:xs="http://www.w3.org/2001/XMLSchema" xmlns:p="http://schemas.microsoft.com/office/2006/metadata/properties" xmlns:ns2="c30b9240-77b8-4b7d-a4ea-2a266819f39e" targetNamespace="http://schemas.microsoft.com/office/2006/metadata/properties" ma:root="true" ma:fieldsID="a1323acc405177419f7af0ffa62acf3e" ns2:_="">
    <xsd:import namespace="c30b9240-77b8-4b7d-a4ea-2a266819f3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b9240-77b8-4b7d-a4ea-2a266819f3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433259-61C7-4546-BA86-A6F6D3903006}">
  <ds:schemaRefs>
    <ds:schemaRef ds:uri="c30b9240-77b8-4b7d-a4ea-2a266819f39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995087-F9F0-4595-9231-78C13AAEE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0b9240-77b8-4b7d-a4ea-2a266819f3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17201C-AAA2-4F71-8787-4EDD5047F1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 </vt:lpstr>
      <vt:lpstr>1. Request Form</vt:lpstr>
      <vt:lpstr>2. Supporting Info</vt:lpstr>
      <vt:lpstr>3. Billing Form</vt:lpstr>
      <vt:lpstr>4. Staff Daily Log</vt:lpstr>
      <vt:lpstr>'1. Request Form'!Print_Area</vt:lpstr>
      <vt:lpstr>'2. Supporting Info'!Print_Area</vt:lpstr>
      <vt:lpstr>'3. Billing Form'!Print_Area</vt:lpstr>
      <vt:lpstr>'4. Staff Daily Log'!Print_Area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2025-03-14T15:45:12Z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0x010100D0E324D663C15943951048BC4DC43213</vt:lpwstr>
  </property>
</Properties>
</file>